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150" windowHeight="9680" tabRatio="952" activeTab="2"/>
  </bookViews>
  <sheets>
    <sheet name="附件1" sheetId="18" r:id="rId1"/>
    <sheet name="1_部门收支总表" sheetId="1" r:id="rId2"/>
    <sheet name="2-部门预算收入总表" sheetId="31" r:id="rId3"/>
    <sheet name="3-部门支出总表" sheetId="32" r:id="rId4"/>
    <sheet name="4_财政拨款收支总表" sheetId="33" r:id="rId5"/>
    <sheet name="5-一般公共预算支出表" sheetId="34" r:id="rId6"/>
    <sheet name="6-一般公共预算基本支出（部门经济分类） " sheetId="39" r:id="rId7"/>
    <sheet name="7-一般公共预算基本支出（政府经济分类）" sheetId="38" r:id="rId8"/>
    <sheet name="8-政府性基金财政拨款支出" sheetId="35" r:id="rId9"/>
    <sheet name="9-国有资本经营预算拨款支出" sheetId="37" r:id="rId10"/>
    <sheet name="10-财政拨款“三公”经费支出" sheetId="36" r:id="rId11"/>
    <sheet name="附件3-采购预算表" sheetId="40" r:id="rId12"/>
  </sheets>
  <definedNames>
    <definedName name="_xlnm.Print_Area" localSheetId="10">'10-财政拨款“三公”经费支出'!$A$1:$F$14</definedName>
    <definedName name="_xlnm.Print_Area" localSheetId="8">'8-政府性基金财政拨款支出'!$A$1:$F$12</definedName>
    <definedName name="_xlnm.Print_Area" localSheetId="9">'9-国有资本经营预算拨款支出'!$A$1:$F$13</definedName>
    <definedName name="_xlnm.Print_Area">#N/A</definedName>
    <definedName name="_xlnm.Print_Titles">#N/A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31"/>
  <c r="D38" s="1"/>
  <c r="E23" i="39"/>
  <c r="O9" i="40"/>
  <c r="O8"/>
  <c r="O7"/>
  <c r="G71" i="38"/>
  <c r="G70"/>
  <c r="G69"/>
  <c r="D69"/>
  <c r="G68"/>
  <c r="D68"/>
  <c r="G67"/>
  <c r="D67"/>
  <c r="G66"/>
  <c r="D66"/>
  <c r="G65"/>
  <c r="D65"/>
  <c r="G64"/>
  <c r="D64"/>
  <c r="G63"/>
  <c r="D63"/>
  <c r="G62"/>
  <c r="D62"/>
  <c r="G61"/>
  <c r="D61"/>
  <c r="G60"/>
  <c r="D60"/>
  <c r="G59"/>
  <c r="D59"/>
  <c r="G58"/>
  <c r="D58"/>
  <c r="G57"/>
  <c r="D57"/>
  <c r="G56"/>
  <c r="D56"/>
  <c r="G55"/>
  <c r="D55"/>
  <c r="G54"/>
  <c r="D54"/>
  <c r="G53"/>
  <c r="D53"/>
  <c r="G52"/>
  <c r="D52"/>
  <c r="G51"/>
  <c r="D51"/>
  <c r="G50"/>
  <c r="D50"/>
  <c r="G49"/>
  <c r="D49"/>
  <c r="G48"/>
  <c r="D48"/>
  <c r="G47"/>
  <c r="D47"/>
  <c r="G46"/>
  <c r="D46"/>
  <c r="G45"/>
  <c r="D45"/>
  <c r="G44"/>
  <c r="G43"/>
  <c r="G42"/>
  <c r="G41"/>
  <c r="D41"/>
  <c r="G40"/>
  <c r="D40"/>
  <c r="G39"/>
  <c r="D39"/>
  <c r="G38"/>
  <c r="D38"/>
  <c r="G37"/>
  <c r="D37"/>
  <c r="G36"/>
  <c r="D36"/>
  <c r="G35"/>
  <c r="D35"/>
  <c r="G34"/>
  <c r="D34"/>
  <c r="G33"/>
  <c r="D33"/>
  <c r="G32"/>
  <c r="D32"/>
  <c r="G31"/>
  <c r="D31"/>
  <c r="G30"/>
  <c r="D30"/>
  <c r="G29"/>
  <c r="D29"/>
  <c r="G28"/>
  <c r="D28"/>
  <c r="G27"/>
  <c r="D27"/>
  <c r="G26"/>
  <c r="D26"/>
  <c r="G25"/>
  <c r="D25"/>
  <c r="G24"/>
  <c r="G23"/>
  <c r="D23"/>
  <c r="G22"/>
  <c r="D22"/>
  <c r="G21"/>
  <c r="D21"/>
  <c r="G20"/>
  <c r="D20"/>
  <c r="G19"/>
  <c r="D19"/>
  <c r="G18"/>
  <c r="D18"/>
  <c r="G17"/>
  <c r="D17"/>
  <c r="G16"/>
  <c r="D16"/>
  <c r="G15"/>
  <c r="D15"/>
  <c r="G14"/>
  <c r="D14"/>
  <c r="G13"/>
  <c r="D13"/>
  <c r="G12"/>
  <c r="D12"/>
  <c r="G11"/>
  <c r="D11"/>
  <c r="G10"/>
  <c r="D10"/>
  <c r="H9"/>
  <c r="G9"/>
  <c r="D9"/>
  <c r="L8"/>
  <c r="K8"/>
  <c r="J8"/>
  <c r="I8"/>
  <c r="H8"/>
  <c r="G8"/>
  <c r="F8"/>
  <c r="E8"/>
  <c r="D8"/>
  <c r="G118" i="39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D58"/>
  <c r="G57"/>
  <c r="G56"/>
  <c r="D56"/>
  <c r="G55"/>
  <c r="G54"/>
  <c r="G53"/>
  <c r="G52"/>
  <c r="G51"/>
  <c r="G50"/>
  <c r="D50"/>
  <c r="G49"/>
  <c r="D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D24"/>
  <c r="H23"/>
  <c r="G23"/>
  <c r="D23"/>
  <c r="D8" s="1"/>
  <c r="D20"/>
  <c r="D19"/>
  <c r="D17"/>
  <c r="D16"/>
  <c r="D15"/>
  <c r="D14"/>
  <c r="D12"/>
  <c r="D11"/>
  <c r="D10"/>
  <c r="H9"/>
  <c r="E9"/>
  <c r="D9"/>
  <c r="H8"/>
  <c r="G8"/>
  <c r="F8"/>
  <c r="E8"/>
  <c r="E36" i="34"/>
  <c r="D36"/>
  <c r="E35"/>
  <c r="D35"/>
  <c r="E34"/>
  <c r="D34"/>
  <c r="D33"/>
  <c r="D32"/>
  <c r="D31"/>
  <c r="D30"/>
  <c r="D29"/>
  <c r="D28"/>
  <c r="D27"/>
  <c r="D26"/>
  <c r="D25"/>
  <c r="D24"/>
  <c r="D23"/>
  <c r="D22"/>
  <c r="D21"/>
  <c r="D20"/>
  <c r="E19"/>
  <c r="D19"/>
  <c r="E18"/>
  <c r="D18"/>
  <c r="E17"/>
  <c r="D17"/>
  <c r="E16"/>
  <c r="D16"/>
  <c r="D15"/>
  <c r="D14"/>
  <c r="D13"/>
  <c r="D12"/>
  <c r="D11"/>
  <c r="E10"/>
  <c r="D10"/>
  <c r="E9"/>
  <c r="D9"/>
  <c r="E8"/>
  <c r="D8"/>
  <c r="H7"/>
  <c r="G7"/>
  <c r="F7"/>
  <c r="E7"/>
  <c r="D7"/>
  <c r="D29" i="33"/>
  <c r="B29"/>
  <c r="B12"/>
  <c r="D40" i="32"/>
  <c r="D39"/>
  <c r="D38"/>
  <c r="D19"/>
  <c r="D18"/>
  <c r="D17"/>
  <c r="D16"/>
  <c r="D10"/>
  <c r="D9"/>
  <c r="D8"/>
  <c r="F7"/>
  <c r="E7"/>
  <c r="D7"/>
  <c r="E40" i="31"/>
  <c r="D40"/>
  <c r="E39"/>
  <c r="D39" s="1"/>
  <c r="E19"/>
  <c r="D19" s="1"/>
  <c r="E18"/>
  <c r="D18" s="1"/>
  <c r="E17"/>
  <c r="D17" s="1"/>
  <c r="E16"/>
  <c r="D16" s="1"/>
  <c r="E10"/>
  <c r="D10" s="1"/>
  <c r="E9"/>
  <c r="D9" s="1"/>
  <c r="E8"/>
  <c r="D8" s="1"/>
  <c r="F7"/>
  <c r="D29" i="1"/>
  <c r="B29"/>
  <c r="E7" i="31" l="1"/>
  <c r="D7"/>
</calcChain>
</file>

<file path=xl/sharedStrings.xml><?xml version="1.0" encoding="utf-8"?>
<sst xmlns="http://schemas.openxmlformats.org/spreadsheetml/2006/main" count="1250" uniqueCount="565">
  <si>
    <t>附件1：</t>
  </si>
  <si>
    <t>一、</t>
  </si>
  <si>
    <t>2026年部门预算收支总表</t>
  </si>
  <si>
    <t>二、</t>
  </si>
  <si>
    <t>2026年部门预算收入总表</t>
  </si>
  <si>
    <t>三、</t>
  </si>
  <si>
    <t>2026年部门预算支出总表</t>
  </si>
  <si>
    <t>四、</t>
  </si>
  <si>
    <t>2026年部门预算财政拨款收支总表</t>
  </si>
  <si>
    <t>五、</t>
  </si>
  <si>
    <t>2026年部门预算一般公共预算财政拨款支出表</t>
  </si>
  <si>
    <t>六、</t>
  </si>
  <si>
    <t>2026年部门预算一般公共预算财政拨款基本支出表
（部门经济分类）</t>
  </si>
  <si>
    <t>七、</t>
  </si>
  <si>
    <t>2026年部门预算一般公共预算财政拨款基本支出表
（政府经济分类）</t>
  </si>
  <si>
    <t>八、</t>
  </si>
  <si>
    <t>2026年部门预算政府性基金预算财政拨款支出表</t>
  </si>
  <si>
    <t>九、</t>
  </si>
  <si>
    <t>2026年部门预算国有资本经营预算财政拨款支出表</t>
  </si>
  <si>
    <t>十、</t>
  </si>
  <si>
    <t>2026年部门预算财政拨款“三公”经费支出表</t>
  </si>
  <si>
    <t>表1：</t>
  </si>
  <si>
    <t>部门：青岛市即墨区移风店镇人民政府</t>
  </si>
  <si>
    <t>预算年度：2026</t>
  </si>
  <si>
    <t>金额单位：万元</t>
  </si>
  <si>
    <t>收    入</t>
  </si>
  <si>
    <t>支    出</t>
  </si>
  <si>
    <t>项    目</t>
  </si>
  <si>
    <t>2026年预算</t>
  </si>
  <si>
    <t>一、一般公共预算拨款收入</t>
  </si>
  <si>
    <t>一、人员经费</t>
  </si>
  <si>
    <t>二、政府性基金预算拨款收入</t>
  </si>
  <si>
    <t>二、公用经费</t>
  </si>
  <si>
    <t>三、国有资本经营预算拨款收入</t>
  </si>
  <si>
    <t>三、其他运转类</t>
  </si>
  <si>
    <t>四、财政专户管理资金收入</t>
  </si>
  <si>
    <t>调度款</t>
  </si>
  <si>
    <t>五、事业收入</t>
  </si>
  <si>
    <t>六、事业单位经营收入</t>
  </si>
  <si>
    <t>七、上级补助收入</t>
  </si>
  <si>
    <t>八、附属单位上缴收入</t>
  </si>
  <si>
    <t>九、其他收入</t>
  </si>
  <si>
    <t>四、特定目标类</t>
  </si>
  <si>
    <t>其他支出</t>
  </si>
  <si>
    <t>本  年  收  入  合  计</t>
  </si>
  <si>
    <t>本  年  支  出  合  计</t>
  </si>
  <si>
    <t>表2：</t>
  </si>
  <si>
    <t/>
  </si>
  <si>
    <t>序号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</si>
  <si>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</si>
  <si>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</si>
  <si>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</si>
  <si>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</si>
  <si>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</si>
  <si>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</si>
  <si>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</si>
  <si>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</si>
  <si>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</si>
  <si>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</si>
  <si>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</si>
  <si>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</si>
  <si>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</si>
  <si>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</si>
  <si>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栏次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</si>
  <si>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</si>
  <si>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</si>
  <si>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</si>
  <si>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</si>
  <si>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</si>
  <si>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</si>
  <si>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205</t>
  </si>
  <si>
    <t>教育支出</t>
  </si>
  <si>
    <t>20502</t>
  </si>
  <si>
    <t>普通教育</t>
  </si>
  <si>
    <t>2050201</t>
  </si>
  <si>
    <t>学前教育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</si>
  <si>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</si>
  <si>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</si>
  <si>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</si>
  <si>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</si>
  <si>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</si>
  <si>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</si>
  <si>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</si>
  <si>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</si>
  <si>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</si>
  <si>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</si>
  <si>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</si>
  <si>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</si>
  <si>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</si>
  <si>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</si>
  <si>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21104</t>
  </si>
  <si>
    <t>自然生态保护</t>
  </si>
  <si>
    <t>2110402</t>
  </si>
  <si>
    <t>农村环境保护</t>
  </si>
  <si>
    <t>212</t>
  </si>
  <si>
    <t>城乡社区支出</t>
  </si>
  <si>
    <t>21208</t>
  </si>
  <si>
    <t>国有土地使用权出让收入安排的支出</t>
  </si>
  <si>
    <t>2120801</t>
  </si>
  <si>
    <t>征地和拆迁补偿支出</t>
  </si>
  <si>
    <t>2120803</t>
  </si>
  <si>
    <t>城市建设支出</t>
  </si>
  <si>
    <t>2120804</t>
  </si>
  <si>
    <t>农村基础设施建设支出</t>
  </si>
  <si>
    <t>21299</t>
  </si>
  <si>
    <t>其他城乡社区支出</t>
  </si>
  <si>
    <t>2129999</t>
  </si>
  <si>
    <t>213</t>
  </si>
  <si>
    <t>农林水支出</t>
  </si>
  <si>
    <t>21305</t>
  </si>
  <si>
    <t>巩固脱贫衔接乡村振兴</t>
  </si>
  <si>
    <t>2130599</t>
  </si>
  <si>
    <t>其他巩固脱贫衔接乡村振兴支出</t>
  </si>
  <si>
    <t>21307</t>
  </si>
  <si>
    <t>农村综合改革</t>
  </si>
  <si>
    <t>2130705</t>
  </si>
  <si>
    <t>对村民委员会和村党支部的补助</t>
  </si>
  <si>
    <t>2130799</t>
  </si>
  <si>
    <t>其他农村综合改革支出</t>
  </si>
  <si>
    <t>21399</t>
  </si>
  <si>
    <t>其他农林水支出</t>
  </si>
  <si>
    <t>2139999</t>
  </si>
  <si>
    <t>221</t>
  </si>
  <si>
    <t>住房保障支出</t>
  </si>
  <si>
    <t>22102</t>
  </si>
  <si>
    <t>住房改革支出</t>
  </si>
  <si>
    <t>2210201</t>
  </si>
  <si>
    <t>住房公积金</t>
  </si>
  <si>
    <t>表3：</t>
  </si>
  <si>
    <t>支出功能分类科目</t>
  </si>
  <si>
    <t>本年支出合计</t>
  </si>
  <si>
    <t>基本支出</t>
  </si>
  <si>
    <t>项目支出</t>
  </si>
  <si>
    <t>经营支出</t>
  </si>
  <si>
    <t>上缴上级支出</t>
  </si>
  <si>
    <t>对附属单位补助支出</t>
  </si>
  <si>
    <t>表4：</t>
  </si>
  <si>
    <t>表5：</t>
  </si>
  <si>
    <t>人员经费</t>
  </si>
  <si>
    <t>公用经费</t>
  </si>
  <si>
    <t>表6：</t>
  </si>
  <si>
    <t>2026年部门预算一般公共预算财政拨款基本支出表（部门经济分类）</t>
  </si>
  <si>
    <t>支出项目</t>
  </si>
  <si>
    <t>资金性质</t>
  </si>
  <si>
    <t>一般公共预算</t>
  </si>
  <si>
    <t>政府性基金预算</t>
  </si>
  <si>
    <t>国有资本经营预算</t>
  </si>
  <si>
    <t>财政专户核拨</t>
  </si>
  <si>
    <t>单位资金</t>
  </si>
  <si>
    <t>日常公用经费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</si>
  <si>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</si>
  <si>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</si>
  <si>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</si>
  <si>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</si>
  <si>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</si>
  <si>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</si>
  <si>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</si>
  <si>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</si>
  <si>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</si>
  <si>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</si>
  <si>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</si>
  <si>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</si>
  <si>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</si>
  <si>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</si>
  <si>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</si>
  <si>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</si>
  <si>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</si>
  <si>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</si>
  <si>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</si>
  <si>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</si>
  <si>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</si>
  <si>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</si>
  <si>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</si>
  <si>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30114</t>
  </si>
  <si>
    <t>医疗费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</si>
  <si>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</si>
  <si>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</si>
  <si>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</si>
  <si>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</si>
  <si>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</si>
  <si>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</si>
  <si>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</si>
  <si>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</si>
  <si>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</si>
  <si>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</si>
  <si>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</si>
  <si>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</si>
  <si>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</si>
  <si>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</si>
  <si>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</si>
  <si>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</si>
  <si>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</si>
  <si>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</si>
  <si>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</si>
  <si>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</si>
  <si>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</si>
  <si>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</si>
  <si>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</si>
  <si>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</si>
  <si>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</si>
  <si>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</si>
  <si>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3021201</t>
  </si>
  <si>
    <t>教学科研人员因公出国（境）费</t>
  </si>
  <si>
    <t>3021202</t>
  </si>
  <si>
    <t>其他因公出国（境）费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</si>
  <si>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</si>
  <si>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</si>
  <si>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</si>
  <si>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</si>
  <si>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</si>
  <si>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</si>
  <si>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</si>
  <si>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</si>
  <si>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</si>
  <si>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</si>
  <si>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</si>
  <si>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</si>
  <si>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</si>
  <si>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</si>
  <si>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</si>
  <si>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</si>
  <si>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</si>
  <si>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</si>
  <si>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</si>
  <si>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</si>
  <si>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</si>
  <si>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</si>
  <si>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</si>
  <si>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</si>
  <si>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</si>
  <si>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</si>
  <si>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</si>
  <si>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</si>
  <si>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</si>
  <si>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</si>
  <si>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</si>
  <si>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</si>
  <si>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</si>
  <si>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</si>
  <si>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</si>
  <si>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</si>
  <si>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</si>
  <si>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</si>
  <si>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30303</t>
  </si>
  <si>
    <t>退职（役）费</t>
  </si>
  <si>
    <t>2.52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</si>
  <si>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</si>
  <si>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</si>
  <si>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</si>
  <si>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</si>
  <si>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</si>
  <si>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</si>
  <si>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</si>
  <si>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</si>
  <si>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</si>
  <si>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</si>
  <si>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</si>
  <si>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</si>
  <si>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</si>
  <si>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</si>
  <si>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30311</t>
  </si>
  <si>
    <t>代缴社会保险费</t>
  </si>
  <si>
    <t>30399</t>
  </si>
  <si>
    <t>其他对个人和家庭的补助</t>
  </si>
  <si>
    <t>307</t>
  </si>
  <si>
    <t>债务利息及费用支出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</si>
  <si>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</si>
  <si>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</si>
  <si>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</si>
  <si>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</si>
  <si>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</si>
  <si>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</si>
  <si>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</si>
  <si>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</si>
  <si>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</t>
  </si>
  <si>
    <t>资本性支出（基本建设）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</si>
  <si>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</si>
  <si>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</si>
  <si>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</si>
  <si>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</si>
  <si>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</si>
  <si>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</si>
  <si>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</si>
  <si>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</si>
  <si>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</si>
  <si>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</si>
  <si>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</si>
  <si>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</si>
  <si>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</si>
  <si>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</si>
  <si>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</si>
  <si>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</si>
  <si>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</si>
  <si>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</si>
  <si>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</si>
  <si>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</si>
  <si>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</si>
  <si>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</si>
  <si>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</si>
  <si>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</si>
  <si>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</t>
  </si>
  <si>
    <t>资本性支出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</si>
  <si>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</si>
  <si>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</si>
  <si>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</si>
  <si>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</si>
  <si>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</si>
  <si>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</si>
  <si>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</si>
  <si>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</si>
  <si>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</si>
  <si>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</si>
  <si>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</si>
  <si>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</si>
  <si>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</si>
  <si>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</si>
  <si>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拆迁补偿</t>
  </si>
  <si>
    <t>31013</t>
  </si>
  <si>
    <t>31019</t>
  </si>
  <si>
    <t>31021</t>
  </si>
  <si>
    <t>31022</t>
  </si>
  <si>
    <t>31099</t>
  </si>
  <si>
    <t>其他资本性支出</t>
  </si>
  <si>
    <t>311</t>
  </si>
  <si>
    <t>对企业补助（基本建设）</t>
  </si>
  <si>
    <t>31101</t>
  </si>
  <si>
    <t>资本金注入</t>
  </si>
  <si>
    <t>31199</t>
  </si>
  <si>
    <t>其他对企业补助</t>
  </si>
  <si>
    <t>312</t>
  </si>
  <si>
    <t>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</si>
  <si>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</si>
  <si>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</si>
  <si>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</si>
  <si>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</si>
  <si>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</si>
  <si>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</si>
  <si>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</si>
  <si>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</si>
  <si>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</t>
  </si>
  <si>
    <t>对社会保障基金补助</t>
  </si>
  <si>
    <t>31302</t>
  </si>
  <si>
    <t>对社会保险基金补助</t>
  </si>
  <si>
    <t>31303</t>
  </si>
  <si>
    <t>补充全国社会保障基金</t>
  </si>
  <si>
    <t>31304</t>
  </si>
  <si>
    <t>对机关事业单位职业年金补助</t>
  </si>
  <si>
    <t>399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</si>
  <si>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</si>
  <si>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</si>
  <si>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</si>
  <si>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</si>
  <si>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</si>
  <si>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</si>
  <si>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</si>
  <si>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表7：</t>
  </si>
  <si>
    <t>2026年部门预算一般公共预算财政拨款基本支出表（政府经济分类）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</si>
  <si>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</si>
  <si>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</si>
  <si>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</si>
  <si>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</si>
  <si>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</si>
  <si>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</si>
  <si>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</si>
  <si>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50199</t>
  </si>
  <si>
    <t>502</t>
  </si>
  <si>
    <t>机关商品和服务支出</t>
  </si>
  <si>
    <t>50201</t>
  </si>
  <si>
    <t>办公经费</t>
  </si>
  <si>
    <t>50202</t>
  </si>
  <si>
    <t>50203</t>
  </si>
  <si>
    <t>50204</t>
  </si>
  <si>
    <t>专用材料购置费</t>
  </si>
  <si>
    <t>50205</t>
  </si>
  <si>
    <t>50206</t>
  </si>
  <si>
    <t>50207</t>
  </si>
  <si>
    <t>5020701</t>
  </si>
  <si>
    <t>教学科研人员因公出国（境）费用</t>
  </si>
  <si>
    <t>5020702</t>
  </si>
  <si>
    <t>其他因公出国（境）费用</t>
  </si>
  <si>
    <t>50208</t>
  </si>
  <si>
    <t>50209</t>
  </si>
  <si>
    <t>50299</t>
  </si>
  <si>
    <t>503</t>
  </si>
  <si>
    <t>机关资本性支出（一）</t>
  </si>
  <si>
    <t>50301</t>
  </si>
  <si>
    <t>50302</t>
  </si>
  <si>
    <t>50303</t>
  </si>
  <si>
    <t>50305</t>
  </si>
  <si>
    <t>土地征迁补偿和安置支出</t>
  </si>
  <si>
    <t>50306</t>
  </si>
  <si>
    <t>设备购置</t>
  </si>
  <si>
    <t>50307</t>
  </si>
  <si>
    <t>50399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</si>
  <si>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</si>
  <si>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</si>
  <si>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</si>
  <si>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</si>
  <si>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</si>
  <si>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</si>
  <si>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</si>
  <si>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</si>
  <si>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</si>
  <si>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对事业单位经常性补助</t>
  </si>
  <si>
    <t>50501</t>
  </si>
  <si>
    <t>50502</t>
  </si>
  <si>
    <t>50599</t>
  </si>
  <si>
    <t>其他对事业单位补助</t>
  </si>
  <si>
    <t>506</t>
  </si>
  <si>
    <t>对事业单位资本性补助</t>
  </si>
  <si>
    <t>50601</t>
  </si>
  <si>
    <t>资本性支出（一）</t>
  </si>
  <si>
    <t>5060113</t>
  </si>
  <si>
    <t>50602</t>
  </si>
  <si>
    <t>资本性支出（二）</t>
  </si>
  <si>
    <t>5060213</t>
  </si>
  <si>
    <t>507</t>
  </si>
  <si>
    <t>50701</t>
  </si>
  <si>
    <t>50702</t>
  </si>
  <si>
    <t>50799</t>
  </si>
  <si>
    <t>508</t>
  </si>
  <si>
    <t>对企业资本性支出</t>
  </si>
  <si>
    <t>50803</t>
  </si>
  <si>
    <t>对企业资本性支出（一）</t>
  </si>
  <si>
    <t>50804</t>
  </si>
  <si>
    <t>对企业资本性支出（二）</t>
  </si>
  <si>
    <t>50805</t>
  </si>
  <si>
    <t>50899</t>
  </si>
  <si>
    <t>509</t>
  </si>
  <si>
    <t>50901</t>
  </si>
  <si>
    <t>社会福利和救助</t>
  </si>
  <si>
    <t>50902</t>
  </si>
  <si>
    <t>50903</t>
  </si>
  <si>
    <t>50905</t>
  </si>
  <si>
    <t>离退休费</t>
  </si>
  <si>
    <t>50999</t>
  </si>
  <si>
    <t>其他对个人和家庭补助</t>
  </si>
  <si>
    <t>510</t>
  </si>
  <si>
    <t>51002</t>
  </si>
  <si>
    <t>51003</t>
  </si>
  <si>
    <t>51004</t>
  </si>
  <si>
    <t>511</t>
  </si>
  <si>
    <t>51101</t>
  </si>
  <si>
    <t>51102</t>
  </si>
  <si>
    <t>51103</t>
  </si>
  <si>
    <t>51104</t>
  </si>
  <si>
    <t>512</t>
  </si>
  <si>
    <t>债务还本支出</t>
  </si>
  <si>
    <t>51201</t>
  </si>
  <si>
    <t>国内债务还本</t>
  </si>
  <si>
    <t>51202</t>
  </si>
  <si>
    <t>国外债务还本</t>
  </si>
  <si>
    <t>513</t>
  </si>
  <si>
    <t>转移性支出</t>
  </si>
  <si>
    <t>51301</t>
  </si>
  <si>
    <t>上下级政府间转移性支出</t>
  </si>
  <si>
    <t>51302</t>
  </si>
  <si>
    <t>援助其他地区支出</t>
  </si>
  <si>
    <t>51303</t>
  </si>
  <si>
    <t>债务转贷</t>
  </si>
  <si>
    <t>51304</t>
  </si>
  <si>
    <t>调出资金</t>
  </si>
  <si>
    <t>51305</t>
  </si>
  <si>
    <t>安排预算稳定调节基金</t>
  </si>
  <si>
    <t>51306</t>
  </si>
  <si>
    <t>补充预算周转金</t>
  </si>
  <si>
    <t>514</t>
  </si>
  <si>
    <t>预备费及预留</t>
  </si>
  <si>
    <t>51401</t>
  </si>
  <si>
    <t>预备费</t>
  </si>
  <si>
    <t>51402</t>
  </si>
  <si>
    <t>预留</t>
  </si>
  <si>
    <t>599</t>
  </si>
  <si>
    <t>59906</t>
  </si>
  <si>
    <t>59907</t>
  </si>
  <si>
    <t>59908</t>
  </si>
  <si>
    <t>59999</t>
  </si>
  <si>
    <t>表8：</t>
  </si>
  <si>
    <t>表9：</t>
  </si>
  <si>
    <t>表10：</t>
  </si>
  <si>
    <t>项目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</si>
  <si>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</si>
  <si>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</si>
  <si>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</si>
  <si>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</si>
  <si>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</si>
  <si>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</si>
  <si>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</si>
  <si>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      公务用车运行维护费      </t>
  </si>
  <si>
    <t>三、公务接待费</t>
  </si>
  <si>
    <t>注释：1.因公出国（境）费用反映单位公务出国（境）的国际旅费、国外城市间交通费、住宿费、伙食费、培训费、公杂费等支出。
      2.公务接待费反映单位按规定开支的各类公务接待（含外宾接待）费用。
      3.公务用车购置反映公务用车购置支出（含车辆购置税、牌照费）。
      4.公务用车运行维护费反映单位按规定保留的公务用车燃料费、维修费、过路过桥费、保险费、安全奖励费用等支出。
      5.本部门“三公”经费增减变化情况、主要原因及其他需要说明的事项：</t>
  </si>
  <si>
    <t>附件3：</t>
  </si>
  <si>
    <t>2026年政府采购预算表</t>
  </si>
  <si>
    <t>金额单位： 万元</t>
  </si>
  <si>
    <t>单位名称</t>
  </si>
  <si>
    <t>所属项目</t>
  </si>
  <si>
    <t>采购物品目录序号、物品名称</t>
  </si>
  <si>
    <t>采购类别</t>
  </si>
  <si>
    <t>采购物品产地</t>
  </si>
  <si>
    <t>产品规格</t>
  </si>
  <si>
    <t>计量单位</t>
  </si>
  <si>
    <t>单价</t>
  </si>
  <si>
    <t>数量</t>
  </si>
  <si>
    <t>当年部门预算安排资金</t>
  </si>
  <si>
    <t>预留份额</t>
  </si>
  <si>
    <t>政府采购政策功能</t>
  </si>
  <si>
    <t>项目类别</t>
  </si>
  <si>
    <t>项目编码、项目名称、功能分类编码、经济分类编码</t>
  </si>
  <si>
    <t>细目名称</t>
  </si>
  <si>
    <t>资金来源</t>
  </si>
  <si>
    <t>财政专户管理</t>
  </si>
  <si>
    <t>中小微企业预留份额</t>
  </si>
  <si>
    <t>其中：小微企业预留</t>
  </si>
  <si>
    <t>rownum</t>
  </si>
  <si>
    <t>agencyname</t>
  </si>
  <si>
    <t>projexpendtype</t>
  </si>
  <si>
    <t>project</t>
  </si>
  <si>
    <t>projitemname</t>
  </si>
  <si>
    <t>bgtfundsource</t>
  </si>
  <si>
    <t>purchaseitem</t>
  </si>
  <si>
    <t>purcat</t>
  </si>
  <si>
    <t>purplace</t>
  </si>
  <si>
    <t>std</t>
  </si>
  <si>
    <t>units</t>
  </si>
  <si>
    <t>amtdanj</t>
  </si>
  <si>
    <t>quantity</t>
  </si>
  <si>
    <t>事业费限额</t>
  </si>
  <si>
    <t>非限额补助</t>
  </si>
  <si>
    <t>一般财力</t>
  </si>
  <si>
    <t>行政事业性收费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</si>
  <si>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</si>
  <si>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</si>
  <si>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</si>
  <si>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</si>
  <si>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</si>
  <si>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</si>
  <si>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</si>
  <si>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</si>
  <si>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</si>
  <si>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</si>
  <si>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</si>
  <si>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</si>
  <si>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</si>
  <si>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</si>
  <si>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amtzhuanh_shb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</si>
  <si>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</si>
  <si>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</si>
  <si>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</si>
  <si>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</si>
  <si>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</si>
  <si>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amtylfe_zxw_shb</t>
  </si>
  <si>
    <t>amtylfe_xw_shb</t>
  </si>
  <si>
    <t>policyfunc</t>
  </si>
  <si>
    <t>青岛市即墨区移风店镇人民政府本级</t>
  </si>
  <si>
    <r>
      <rPr>
        <sz val="11"/>
        <color rgb="FF000000"/>
        <rFont val="Calibri"/>
        <family val="2"/>
      </rPr>
      <t xml:space="preserve">[370215260021086400095]
</t>
    </r>
    <r>
      <rPr>
        <sz val="11"/>
        <color rgb="FF000000"/>
        <rFont val="宋体"/>
        <family val="3"/>
        <charset val="134"/>
      </rPr>
      <t>公用经费</t>
    </r>
    <r>
      <rPr>
        <sz val="11"/>
        <color rgb="FF000000"/>
        <rFont val="Calibri"/>
        <family val="2"/>
      </rPr>
      <t>-</t>
    </r>
    <r>
      <rPr>
        <sz val="11"/>
        <color rgb="FF000000"/>
        <rFont val="宋体"/>
        <family val="3"/>
        <charset val="134"/>
      </rPr>
      <t>分项定额</t>
    </r>
    <r>
      <rPr>
        <sz val="11"/>
        <color rgb="FF000000"/>
        <rFont val="Calibri"/>
        <family val="2"/>
      </rPr>
      <t xml:space="preserve">
[2010301]</t>
    </r>
    <r>
      <rPr>
        <sz val="11"/>
        <color rgb="FF000000"/>
        <rFont val="宋体"/>
        <family val="3"/>
        <charset val="134"/>
      </rPr>
      <t>行政运行</t>
    </r>
    <r>
      <rPr>
        <sz val="11"/>
        <color rgb="FF000000"/>
        <rFont val="Calibri"/>
        <family val="2"/>
      </rPr>
      <t xml:space="preserve">
[30231]</t>
    </r>
    <r>
      <rPr>
        <sz val="11"/>
        <color rgb="FF000000"/>
        <rFont val="宋体"/>
        <family val="3"/>
        <charset val="134"/>
      </rPr>
      <t>公务用车运行维护费</t>
    </r>
  </si>
  <si>
    <t>车辆维修和保养服务</t>
  </si>
  <si>
    <t>本级财力年初安排</t>
  </si>
  <si>
    <t>C23120301_车辆维修和保养服务</t>
  </si>
  <si>
    <t>服务</t>
  </si>
  <si>
    <t>万元</t>
  </si>
  <si>
    <t>财产保险服务</t>
  </si>
  <si>
    <t>C18040102_财产保险服务</t>
  </si>
  <si>
    <t>车辆加油、添加燃料服务</t>
  </si>
  <si>
    <t>C23120302_车辆加油、添加燃料服务</t>
  </si>
  <si>
    <r>
      <t>青岛市即墨区移风店镇人民政府202</t>
    </r>
    <r>
      <rPr>
        <u/>
        <sz val="18"/>
        <rFont val="宋体"/>
        <family val="3"/>
        <charset val="134"/>
      </rPr>
      <t>6</t>
    </r>
    <r>
      <rPr>
        <u/>
        <sz val="18"/>
        <rFont val="宋体"/>
        <charset val="134"/>
      </rPr>
      <t>年部门预算表</t>
    </r>
    <phoneticPr fontId="38" type="noConversion"/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</si>
</sst>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3" formatCode="_ * #,##0.00_ ;_ * \-#,##0.00_ ;_ * &quot;-&quot;??_ ;_ @_ 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_-* #,##0_$_-;\-* #,##0_$_-;_-* &quot;-&quot;_$_-;_-@_-"/>
    <numFmt numFmtId="181" formatCode="_-* #,##0.00_$_-;\-* #,##0.00_$_-;_-* &quot;-&quot;??_$_-;_-@_-"/>
    <numFmt numFmtId="182" formatCode="_-* #,##0&quot;$&quot;_-;\-* #,##0&quot;$&quot;_-;_-* &quot;-&quot;&quot;$&quot;_-;_-@_-"/>
    <numFmt numFmtId="183" formatCode="_-* #,##0.00&quot;$&quot;_-;\-* #,##0.00&quot;$&quot;_-;_-* &quot;-&quot;??&quot;$&quot;_-;_-@_-"/>
    <numFmt numFmtId="184" formatCode="#,##0.00_ ;\-#,##0.00;;"/>
    <numFmt numFmtId="185" formatCode="0.0000000_ "/>
    <numFmt numFmtId="186" formatCode="#,##0.00;\-#,##0.00;&quot;&quot;??;@"/>
    <numFmt numFmtId="187" formatCode="#,##0.00_ "/>
    <numFmt numFmtId="188" formatCode="0.00_ "/>
    <numFmt numFmtId="189" formatCode="#,##0.00_);[Red]\(#,##0.00\)"/>
    <numFmt numFmtId="190" formatCode="00"/>
    <numFmt numFmtId="191" formatCode="\ #,##0.00_ ;\-#,##0.00;;"/>
  </numFmts>
  <fonts count="41">
    <font>
      <sz val="9"/>
      <name val="宋体"/>
      <charset val="134"/>
    </font>
    <font>
      <sz val="10"/>
      <name val="宋体"/>
      <charset val="134"/>
      <scheme val="minor"/>
    </font>
    <font>
      <sz val="10"/>
      <color indexed="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1"/>
      <color indexed="0"/>
      <name val="Calibri"/>
      <family val="2"/>
    </font>
    <font>
      <sz val="11"/>
      <color rgb="FF000000"/>
      <name val="宋体"/>
      <charset val="134"/>
    </font>
    <font>
      <sz val="11"/>
      <color rgb="FF000000"/>
      <name val="Calibri"/>
      <family val="2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b/>
      <sz val="18"/>
      <color rgb="FF000000"/>
      <name val="宋体"/>
      <charset val="134"/>
      <scheme val="minor"/>
    </font>
    <font>
      <sz val="10"/>
      <color indexed="0"/>
      <name val="Calibri"/>
      <family val="2"/>
    </font>
    <font>
      <sz val="8"/>
      <name val="宋体"/>
      <charset val="134"/>
      <scheme val="minor"/>
    </font>
    <font>
      <b/>
      <sz val="8"/>
      <color rgb="FF00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color indexed="0"/>
      <name val="宋体"/>
      <charset val="134"/>
    </font>
    <font>
      <sz val="8"/>
      <color rgb="FF000000"/>
      <name val="宋体"/>
      <charset val="134"/>
    </font>
    <font>
      <b/>
      <sz val="20"/>
      <name val="宋体"/>
      <charset val="134"/>
    </font>
    <font>
      <sz val="11"/>
      <color indexed="0"/>
      <name val="宋体"/>
      <charset val="134"/>
      <scheme val="minor"/>
    </font>
    <font>
      <sz val="9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indexed="0"/>
      <name val="宋体"/>
      <charset val="134"/>
    </font>
    <font>
      <sz val="14"/>
      <name val="黑体"/>
      <charset val="134"/>
    </font>
    <font>
      <u/>
      <sz val="18"/>
      <name val="宋体"/>
      <charset val="134"/>
    </font>
    <font>
      <sz val="18"/>
      <name val="宋体"/>
      <charset val="134"/>
    </font>
    <font>
      <sz val="20"/>
      <name val="黑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Tahoma"/>
      <family val="2"/>
    </font>
    <font>
      <sz val="10"/>
      <name val="Times New Roman"/>
      <family val="1"/>
    </font>
    <font>
      <sz val="12"/>
      <name val="宋体"/>
      <charset val="134"/>
    </font>
    <font>
      <sz val="10"/>
      <name val="Arial"/>
      <family val="2"/>
    </font>
    <font>
      <sz val="12"/>
      <name val="Times New Roman"/>
      <family val="1"/>
    </font>
    <font>
      <sz val="10"/>
      <name val="Helv"/>
      <family val="2"/>
    </font>
    <font>
      <sz val="12"/>
      <name val="바탕체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u/>
      <sz val="18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2">
    <xf numFmtId="0" fontId="0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178" fontId="31" fillId="0" borderId="0" applyFont="0" applyFill="0" applyBorder="0" applyAlignment="0" applyProtection="0">
      <alignment vertical="center"/>
    </xf>
    <xf numFmtId="179" fontId="3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0" fillId="0" borderId="0">
      <alignment horizontal="left"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4" fillId="0" borderId="0"/>
    <xf numFmtId="0" fontId="38" fillId="0" borderId="0">
      <alignment vertical="center"/>
    </xf>
    <xf numFmtId="0" fontId="10" fillId="0" borderId="0">
      <alignment horizontal="left"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/>
    <xf numFmtId="0" fontId="38" fillId="0" borderId="0"/>
    <xf numFmtId="0" fontId="38" fillId="0" borderId="0"/>
    <xf numFmtId="180" fontId="31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183" fontId="3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40" fontId="31" fillId="0" borderId="0" applyFont="0" applyFill="0" applyBorder="0" applyAlignment="0" applyProtection="0">
      <alignment vertical="center"/>
    </xf>
    <xf numFmtId="0" fontId="31" fillId="0" borderId="0" applyFont="0" applyFill="0" applyBorder="0" applyAlignment="0" applyProtection="0">
      <alignment vertical="center"/>
    </xf>
    <xf numFmtId="0" fontId="31" fillId="0" borderId="0" applyFont="0" applyFill="0" applyBorder="0" applyAlignment="0" applyProtection="0">
      <alignment vertical="center"/>
    </xf>
    <xf numFmtId="0" fontId="37" fillId="0" borderId="0">
      <alignment vertical="center"/>
    </xf>
  </cellStyleXfs>
  <cellXfs count="144">
    <xf numFmtId="0" fontId="0" fillId="0" borderId="0" xfId="0">
      <alignment vertical="center"/>
    </xf>
    <xf numFmtId="0" fontId="1" fillId="0" borderId="0" xfId="44" applyFont="1" applyAlignment="1">
      <alignment horizontal="left" vertical="center" wrapText="1"/>
    </xf>
    <xf numFmtId="0" fontId="1" fillId="0" borderId="0" xfId="44" applyFont="1">
      <alignment horizontal="left" vertical="center"/>
    </xf>
    <xf numFmtId="0" fontId="2" fillId="0" borderId="0" xfId="44" applyFont="1" applyAlignment="1">
      <alignment horizontal="right" vertical="top"/>
    </xf>
    <xf numFmtId="0" fontId="3" fillId="0" borderId="0" xfId="44" applyFont="1" applyAlignment="1">
      <alignment horizontal="right" vertical="center"/>
    </xf>
    <xf numFmtId="0" fontId="3" fillId="0" borderId="1" xfId="44" applyFont="1" applyBorder="1" applyAlignment="1">
      <alignment horizontal="center" vertical="center" wrapText="1"/>
    </xf>
    <xf numFmtId="0" fontId="1" fillId="0" borderId="1" xfId="44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vertical="top" wrapText="1"/>
    </xf>
    <xf numFmtId="0" fontId="9" fillId="0" borderId="1" xfId="0" applyFont="1" applyFill="1" applyBorder="1" applyAlignment="1">
      <alignment vertical="top"/>
    </xf>
    <xf numFmtId="0" fontId="1" fillId="0" borderId="1" xfId="44" applyFont="1" applyBorder="1">
      <alignment horizontal="left" vertical="center"/>
    </xf>
    <xf numFmtId="184" fontId="8" fillId="0" borderId="4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top"/>
    </xf>
    <xf numFmtId="185" fontId="1" fillId="0" borderId="1" xfId="44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right" vertical="top"/>
    </xf>
    <xf numFmtId="185" fontId="1" fillId="0" borderId="0" xfId="44" applyNumberFormat="1" applyFont="1">
      <alignment horizontal="left" vertical="center"/>
    </xf>
    <xf numFmtId="0" fontId="10" fillId="0" borderId="0" xfId="44" applyFont="1" applyAlignment="1">
      <alignment horizontal="left" vertical="center" wrapText="1"/>
    </xf>
    <xf numFmtId="0" fontId="10" fillId="0" borderId="0" xfId="44" applyFont="1">
      <alignment horizontal="left" vertical="center"/>
    </xf>
    <xf numFmtId="0" fontId="3" fillId="0" borderId="1" xfId="44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0" fillId="0" borderId="0" xfId="27" applyFont="1" applyBorder="1">
      <alignment horizontal="left" vertical="center"/>
    </xf>
    <xf numFmtId="0" fontId="5" fillId="0" borderId="0" xfId="27" applyFont="1" applyBorder="1" applyAlignment="1">
      <alignment horizontal="right" vertical="top"/>
    </xf>
    <xf numFmtId="0" fontId="1" fillId="0" borderId="0" xfId="27" applyFont="1" applyBorder="1">
      <alignment horizontal="left" vertical="center"/>
    </xf>
    <xf numFmtId="0" fontId="3" fillId="0" borderId="0" xfId="27" applyFont="1" applyBorder="1" applyAlignment="1">
      <alignment horizontal="center" vertical="center"/>
    </xf>
    <xf numFmtId="0" fontId="3" fillId="0" borderId="1" xfId="27" applyFont="1" applyBorder="1" applyAlignment="1">
      <alignment horizontal="center" vertical="center"/>
    </xf>
    <xf numFmtId="0" fontId="1" fillId="0" borderId="1" xfId="27" applyFont="1" applyBorder="1" applyAlignment="1">
      <alignment horizontal="center" vertical="center"/>
    </xf>
    <xf numFmtId="0" fontId="13" fillId="0" borderId="1" xfId="27" applyFont="1" applyBorder="1" applyAlignment="1">
      <alignment horizontal="center" vertical="top"/>
    </xf>
    <xf numFmtId="0" fontId="10" fillId="0" borderId="1" xfId="27" applyFont="1" applyBorder="1">
      <alignment horizontal="left" vertical="center"/>
    </xf>
    <xf numFmtId="0" fontId="5" fillId="0" borderId="1" xfId="27" applyFont="1" applyBorder="1" applyAlignment="1">
      <alignment horizontal="right" vertical="top"/>
    </xf>
    <xf numFmtId="0" fontId="14" fillId="0" borderId="0" xfId="44" applyFont="1">
      <alignment horizontal="left" vertical="center"/>
    </xf>
    <xf numFmtId="0" fontId="16" fillId="0" borderId="1" xfId="44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/>
    </xf>
    <xf numFmtId="0" fontId="1" fillId="0" borderId="0" xfId="27" applyFont="1" applyAlignment="1">
      <alignment horizontal="left" vertical="center" wrapText="1"/>
    </xf>
    <xf numFmtId="0" fontId="2" fillId="0" borderId="0" xfId="27" applyFont="1" applyAlignment="1">
      <alignment horizontal="center" vertical="top"/>
    </xf>
    <xf numFmtId="0" fontId="2" fillId="0" borderId="0" xfId="27" applyFont="1" applyAlignment="1">
      <alignment horizontal="left" vertical="top"/>
    </xf>
    <xf numFmtId="0" fontId="2" fillId="0" borderId="0" xfId="27" applyFont="1" applyAlignment="1">
      <alignment horizontal="right" vertical="top"/>
    </xf>
    <xf numFmtId="0" fontId="1" fillId="0" borderId="0" xfId="27" applyFont="1">
      <alignment horizontal="left" vertical="center"/>
    </xf>
    <xf numFmtId="0" fontId="3" fillId="0" borderId="1" xfId="27" applyFont="1" applyBorder="1" applyAlignment="1">
      <alignment horizontal="center" vertical="center" wrapText="1"/>
    </xf>
    <xf numFmtId="186" fontId="5" fillId="0" borderId="1" xfId="0" applyNumberFormat="1" applyFont="1" applyBorder="1" applyAlignment="1">
      <alignment horizontal="right" vertical="top"/>
    </xf>
    <xf numFmtId="186" fontId="18" fillId="0" borderId="4" xfId="0" applyNumberFormat="1" applyFont="1" applyBorder="1" applyAlignment="1">
      <alignment horizontal="right" vertical="center" shrinkToFit="1"/>
    </xf>
    <xf numFmtId="187" fontId="5" fillId="0" borderId="1" xfId="0" applyNumberFormat="1" applyFont="1" applyBorder="1" applyAlignment="1">
      <alignment horizontal="right" vertical="top"/>
    </xf>
    <xf numFmtId="188" fontId="5" fillId="0" borderId="1" xfId="0" applyNumberFormat="1" applyFont="1" applyBorder="1" applyAlignment="1">
      <alignment horizontal="right" vertical="top"/>
    </xf>
    <xf numFmtId="186" fontId="18" fillId="0" borderId="5" xfId="0" applyNumberFormat="1" applyFont="1" applyBorder="1" applyAlignment="1">
      <alignment horizontal="right" vertical="center" shrinkToFit="1"/>
    </xf>
    <xf numFmtId="0" fontId="5" fillId="0" borderId="2" xfId="0" applyFont="1" applyBorder="1" applyAlignment="1">
      <alignment horizontal="right" vertical="top"/>
    </xf>
    <xf numFmtId="0" fontId="2" fillId="0" borderId="1" xfId="27" applyFont="1" applyBorder="1" applyAlignment="1">
      <alignment horizontal="right" vertical="top"/>
    </xf>
    <xf numFmtId="186" fontId="18" fillId="0" borderId="1" xfId="0" applyNumberFormat="1" applyFont="1" applyBorder="1" applyAlignment="1">
      <alignment horizontal="right" vertical="center" shrinkToFit="1"/>
    </xf>
    <xf numFmtId="0" fontId="5" fillId="0" borderId="3" xfId="0" applyFont="1" applyBorder="1" applyAlignment="1">
      <alignment horizontal="right" vertical="top"/>
    </xf>
    <xf numFmtId="186" fontId="18" fillId="0" borderId="6" xfId="0" applyNumberFormat="1" applyFont="1" applyBorder="1" applyAlignment="1">
      <alignment horizontal="right" vertical="center" shrinkToFit="1"/>
    </xf>
    <xf numFmtId="184" fontId="8" fillId="0" borderId="4" xfId="0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horizontal="left" vertical="center"/>
    </xf>
    <xf numFmtId="184" fontId="5" fillId="0" borderId="1" xfId="0" applyNumberFormat="1" applyFont="1" applyBorder="1" applyAlignment="1">
      <alignment horizontal="right" vertical="top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8" fillId="0" borderId="0" xfId="47" applyFont="1" applyFill="1" applyAlignment="1">
      <alignment vertical="center" wrapText="1"/>
    </xf>
    <xf numFmtId="189" fontId="8" fillId="0" borderId="0" xfId="47" applyNumberFormat="1" applyFont="1" applyFill="1" applyAlignment="1">
      <alignment horizontal="right" vertical="center"/>
    </xf>
    <xf numFmtId="0" fontId="8" fillId="0" borderId="0" xfId="47" applyFont="1" applyFill="1" applyAlignment="1">
      <alignment horizontal="right" vertical="center"/>
    </xf>
    <xf numFmtId="0" fontId="8" fillId="0" borderId="0" xfId="47" applyNumberFormat="1" applyFont="1" applyFill="1" applyAlignment="1" applyProtection="1">
      <alignment horizontal="left" vertical="center"/>
    </xf>
    <xf numFmtId="0" fontId="8" fillId="0" borderId="0" xfId="47" applyFont="1" applyFill="1" applyAlignment="1">
      <alignment horizontal="center" vertical="center"/>
    </xf>
    <xf numFmtId="0" fontId="3" fillId="0" borderId="7" xfId="44" applyFont="1" applyBorder="1" applyAlignment="1">
      <alignment horizontal="right" vertical="center"/>
    </xf>
    <xf numFmtId="0" fontId="8" fillId="0" borderId="1" xfId="47" applyNumberFormat="1" applyFont="1" applyFill="1" applyBorder="1" applyAlignment="1" applyProtection="1">
      <alignment horizontal="center" vertical="center"/>
    </xf>
    <xf numFmtId="189" fontId="8" fillId="0" borderId="1" xfId="47" applyNumberFormat="1" applyFont="1" applyFill="1" applyBorder="1" applyAlignment="1" applyProtection="1">
      <alignment horizontal="center" vertical="center"/>
    </xf>
    <xf numFmtId="0" fontId="8" fillId="0" borderId="1" xfId="47" applyNumberFormat="1" applyFont="1" applyFill="1" applyBorder="1" applyAlignment="1" applyProtection="1">
      <alignment vertical="center"/>
    </xf>
    <xf numFmtId="188" fontId="8" fillId="0" borderId="1" xfId="47" applyNumberFormat="1" applyFont="1" applyFill="1" applyBorder="1" applyAlignment="1" applyProtection="1">
      <alignment horizontal="right" vertical="center"/>
    </xf>
    <xf numFmtId="0" fontId="8" fillId="0" borderId="1" xfId="49" applyNumberFormat="1" applyFont="1" applyFill="1" applyBorder="1" applyAlignment="1" applyProtection="1">
      <alignment vertical="center"/>
    </xf>
    <xf numFmtId="0" fontId="8" fillId="0" borderId="1" xfId="47" applyNumberFormat="1" applyFont="1" applyFill="1" applyBorder="1" applyAlignment="1" applyProtection="1">
      <alignment horizontal="left" vertical="center"/>
    </xf>
    <xf numFmtId="188" fontId="8" fillId="0" borderId="1" xfId="0" applyNumberFormat="1" applyFont="1" applyFill="1" applyBorder="1" applyAlignment="1">
      <alignment horizontal="right" vertical="center"/>
    </xf>
    <xf numFmtId="0" fontId="8" fillId="0" borderId="1" xfId="48" applyNumberFormat="1" applyFont="1" applyFill="1" applyBorder="1" applyAlignment="1" applyProtection="1">
      <alignment vertical="center"/>
    </xf>
    <xf numFmtId="0" fontId="8" fillId="0" borderId="1" xfId="49" applyNumberFormat="1" applyFont="1" applyFill="1" applyBorder="1" applyAlignment="1" applyProtection="1">
      <alignment horizontal="left" vertical="center"/>
    </xf>
    <xf numFmtId="0" fontId="8" fillId="0" borderId="1" xfId="48" applyFont="1" applyFill="1" applyBorder="1" applyAlignment="1" applyProtection="1">
      <alignment vertical="center"/>
    </xf>
    <xf numFmtId="0" fontId="8" fillId="0" borderId="1" xfId="49" applyNumberFormat="1" applyFont="1" applyFill="1" applyBorder="1" applyAlignment="1" applyProtection="1">
      <alignment vertical="center" wrapText="1"/>
    </xf>
    <xf numFmtId="0" fontId="8" fillId="0" borderId="1" xfId="47" applyFont="1" applyFill="1" applyBorder="1" applyAlignment="1">
      <alignment vertical="center"/>
    </xf>
    <xf numFmtId="0" fontId="8" fillId="0" borderId="1" xfId="49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top"/>
    </xf>
    <xf numFmtId="0" fontId="20" fillId="0" borderId="1" xfId="0" applyFont="1" applyFill="1" applyBorder="1" applyAlignment="1">
      <alignment horizontal="left" vertical="top"/>
    </xf>
    <xf numFmtId="188" fontId="8" fillId="0" borderId="1" xfId="47" applyNumberFormat="1" applyFont="1" applyFill="1" applyBorder="1" applyAlignment="1">
      <alignment horizontal="right" vertical="center"/>
    </xf>
    <xf numFmtId="0" fontId="8" fillId="0" borderId="1" xfId="47" applyFont="1" applyFill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188" fontId="8" fillId="0" borderId="1" xfId="0" applyNumberFormat="1" applyFont="1" applyBorder="1" applyAlignment="1">
      <alignment horizontal="right" vertical="center"/>
    </xf>
    <xf numFmtId="0" fontId="10" fillId="0" borderId="0" xfId="44" applyFont="1" applyBorder="1">
      <alignment horizontal="left" vertical="center"/>
    </xf>
    <xf numFmtId="0" fontId="14" fillId="0" borderId="0" xfId="44" applyFont="1" applyBorder="1">
      <alignment horizontal="left" vertical="center"/>
    </xf>
    <xf numFmtId="0" fontId="10" fillId="0" borderId="0" xfId="44" applyFont="1" applyBorder="1" applyAlignment="1">
      <alignment horizontal="left" vertical="center" wrapText="1"/>
    </xf>
    <xf numFmtId="0" fontId="1" fillId="0" borderId="0" xfId="44" applyFont="1" applyBorder="1" applyAlignment="1">
      <alignment horizontal="center" vertical="center"/>
    </xf>
    <xf numFmtId="0" fontId="14" fillId="0" borderId="0" xfId="44" applyFont="1" applyBorder="1" applyAlignment="1">
      <alignment horizontal="center" vertical="center"/>
    </xf>
    <xf numFmtId="0" fontId="1" fillId="0" borderId="0" xfId="44" applyFont="1" applyBorder="1" applyAlignment="1">
      <alignment horizontal="center" vertical="center" wrapText="1"/>
    </xf>
    <xf numFmtId="0" fontId="1" fillId="0" borderId="8" xfId="44" applyFont="1" applyBorder="1" applyAlignment="1">
      <alignment horizontal="center" vertical="center"/>
    </xf>
    <xf numFmtId="10" fontId="10" fillId="0" borderId="0" xfId="1" applyNumberFormat="1" applyFont="1" applyBorder="1" applyAlignment="1">
      <alignment horizontal="left" vertical="center"/>
    </xf>
    <xf numFmtId="191" fontId="8" fillId="0" borderId="4" xfId="0" applyNumberFormat="1" applyFont="1" applyFill="1" applyBorder="1" applyAlignment="1">
      <alignment horizontal="right" vertical="center" wrapText="1"/>
    </xf>
    <xf numFmtId="184" fontId="8" fillId="0" borderId="4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top"/>
    </xf>
    <xf numFmtId="0" fontId="1" fillId="0" borderId="0" xfId="44" applyFont="1" applyBorder="1">
      <alignment horizontal="left" vertical="center"/>
    </xf>
    <xf numFmtId="0" fontId="10" fillId="0" borderId="0" xfId="44" applyFont="1" applyFill="1" applyBorder="1" applyAlignment="1">
      <alignment horizontal="left" vertical="center"/>
    </xf>
    <xf numFmtId="0" fontId="21" fillId="0" borderId="0" xfId="44" applyFont="1" applyBorder="1">
      <alignment horizontal="left" vertical="center"/>
    </xf>
    <xf numFmtId="0" fontId="23" fillId="0" borderId="1" xfId="44" applyFont="1" applyBorder="1" applyAlignment="1">
      <alignment horizontal="center" vertical="center"/>
    </xf>
    <xf numFmtId="0" fontId="23" fillId="0" borderId="1" xfId="44" applyFont="1" applyBorder="1" applyAlignment="1">
      <alignment horizontal="center" vertical="center" wrapText="1"/>
    </xf>
    <xf numFmtId="0" fontId="3" fillId="0" borderId="1" xfId="44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top"/>
    </xf>
    <xf numFmtId="191" fontId="8" fillId="0" borderId="4" xfId="0" applyNumberFormat="1" applyFont="1" applyFill="1" applyBorder="1" applyAlignment="1">
      <alignment horizontal="right" vertical="center"/>
    </xf>
    <xf numFmtId="0" fontId="10" fillId="0" borderId="1" xfId="44" applyFont="1" applyBorder="1">
      <alignment horizontal="left" vertical="center"/>
    </xf>
    <xf numFmtId="0" fontId="25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190" fontId="19" fillId="0" borderId="0" xfId="47" applyNumberFormat="1" applyFont="1" applyFill="1" applyAlignment="1" applyProtection="1">
      <alignment horizontal="center" vertical="center"/>
    </xf>
    <xf numFmtId="0" fontId="8" fillId="0" borderId="8" xfId="47" applyNumberFormat="1" applyFont="1" applyFill="1" applyBorder="1" applyAlignment="1" applyProtection="1">
      <alignment horizontal="center" vertical="center"/>
    </xf>
    <xf numFmtId="0" fontId="8" fillId="0" borderId="9" xfId="47" applyNumberFormat="1" applyFont="1" applyFill="1" applyBorder="1" applyAlignment="1" applyProtection="1">
      <alignment horizontal="center" vertical="center"/>
    </xf>
    <xf numFmtId="0" fontId="4" fillId="0" borderId="0" xfId="44" applyFont="1" applyBorder="1" applyAlignment="1">
      <alignment horizontal="center" vertical="center"/>
    </xf>
    <xf numFmtId="0" fontId="22" fillId="0" borderId="0" xfId="44" applyFont="1" applyBorder="1" applyAlignment="1">
      <alignment horizontal="center" vertical="center"/>
    </xf>
    <xf numFmtId="0" fontId="3" fillId="0" borderId="0" xfId="44" applyFont="1" applyBorder="1">
      <alignment horizontal="left" vertical="center"/>
    </xf>
    <xf numFmtId="0" fontId="3" fillId="0" borderId="0" xfId="44" applyFont="1" applyBorder="1" applyAlignment="1">
      <alignment horizontal="center" vertical="center"/>
    </xf>
    <xf numFmtId="0" fontId="23" fillId="0" borderId="0" xfId="44" applyFont="1" applyBorder="1" applyAlignment="1">
      <alignment horizontal="center" vertical="center"/>
    </xf>
    <xf numFmtId="0" fontId="3" fillId="0" borderId="0" xfId="44" applyFont="1" applyBorder="1" applyAlignment="1">
      <alignment horizontal="right" vertical="center"/>
    </xf>
    <xf numFmtId="0" fontId="3" fillId="0" borderId="1" xfId="44" applyFont="1" applyBorder="1" applyAlignment="1">
      <alignment horizontal="center" vertical="center"/>
    </xf>
    <xf numFmtId="0" fontId="23" fillId="0" borderId="1" xfId="44" applyFont="1" applyBorder="1" applyAlignment="1">
      <alignment horizontal="center" vertical="center"/>
    </xf>
    <xf numFmtId="0" fontId="15" fillId="0" borderId="0" xfId="44" applyFont="1" applyBorder="1" applyAlignment="1">
      <alignment horizontal="center" vertical="center"/>
    </xf>
    <xf numFmtId="0" fontId="3" fillId="0" borderId="7" xfId="44" applyFont="1" applyBorder="1" applyAlignment="1">
      <alignment horizontal="left" vertical="center"/>
    </xf>
    <xf numFmtId="0" fontId="16" fillId="0" borderId="7" xfId="44" applyFont="1" applyBorder="1" applyAlignment="1">
      <alignment horizontal="left" vertical="center"/>
    </xf>
    <xf numFmtId="0" fontId="3" fillId="0" borderId="0" xfId="44" applyFont="1" applyBorder="1" applyAlignment="1">
      <alignment horizontal="center" vertical="center" wrapText="1"/>
    </xf>
    <xf numFmtId="0" fontId="16" fillId="0" borderId="1" xfId="44" applyFont="1" applyBorder="1" applyAlignment="1">
      <alignment horizontal="center" vertical="center"/>
    </xf>
    <xf numFmtId="0" fontId="3" fillId="0" borderId="1" xfId="44" applyFont="1" applyBorder="1" applyAlignment="1">
      <alignment horizontal="center" vertical="center" wrapText="1"/>
    </xf>
    <xf numFmtId="0" fontId="4" fillId="0" borderId="0" xfId="44" applyFont="1" applyAlignment="1">
      <alignment horizontal="center" vertical="center"/>
    </xf>
    <xf numFmtId="0" fontId="3" fillId="0" borderId="0" xfId="44" applyFont="1">
      <alignment horizontal="left" vertical="center"/>
    </xf>
    <xf numFmtId="0" fontId="3" fillId="0" borderId="0" xfId="44" applyFont="1" applyAlignment="1">
      <alignment horizontal="center" vertical="center"/>
    </xf>
    <xf numFmtId="0" fontId="3" fillId="0" borderId="0" xfId="44" applyFont="1" applyAlignment="1">
      <alignment horizontal="right" vertical="center"/>
    </xf>
    <xf numFmtId="0" fontId="4" fillId="0" borderId="0" xfId="27" applyFont="1" applyAlignment="1">
      <alignment horizontal="center" vertical="center"/>
    </xf>
    <xf numFmtId="0" fontId="3" fillId="0" borderId="0" xfId="27" applyFont="1">
      <alignment horizontal="left" vertical="center"/>
    </xf>
    <xf numFmtId="0" fontId="3" fillId="0" borderId="0" xfId="27" applyFont="1" applyAlignment="1">
      <alignment horizontal="center" vertical="center"/>
    </xf>
    <xf numFmtId="0" fontId="3" fillId="0" borderId="0" xfId="27" applyFont="1" applyAlignment="1">
      <alignment horizontal="right" vertical="center"/>
    </xf>
    <xf numFmtId="0" fontId="3" fillId="0" borderId="1" xfId="27" applyFont="1" applyBorder="1" applyAlignment="1">
      <alignment horizontal="center" vertical="center"/>
    </xf>
    <xf numFmtId="0" fontId="3" fillId="0" borderId="1" xfId="27" applyFont="1" applyBorder="1" applyAlignment="1">
      <alignment horizontal="center" vertical="center" wrapText="1"/>
    </xf>
    <xf numFmtId="0" fontId="15" fillId="0" borderId="0" xfId="44" applyFont="1" applyAlignment="1">
      <alignment horizontal="center" vertical="center"/>
    </xf>
    <xf numFmtId="0" fontId="16" fillId="0" borderId="0" xfId="44" applyFont="1" applyAlignment="1">
      <alignment horizontal="center" vertical="center"/>
    </xf>
    <xf numFmtId="0" fontId="12" fillId="0" borderId="0" xfId="27" applyFont="1" applyBorder="1" applyAlignment="1">
      <alignment horizontal="center" vertical="center"/>
    </xf>
    <xf numFmtId="0" fontId="3" fillId="0" borderId="0" xfId="27" applyFont="1" applyBorder="1" applyAlignment="1">
      <alignment horizontal="left" vertical="center"/>
    </xf>
    <xf numFmtId="0" fontId="11" fillId="0" borderId="0" xfId="43" applyFont="1" applyAlignment="1">
      <alignment horizontal="left" vertical="center" wrapText="1"/>
    </xf>
    <xf numFmtId="0" fontId="3" fillId="0" borderId="0" xfId="44" applyFont="1" applyAlignment="1">
      <alignment horizontal="left" vertical="center"/>
    </xf>
    <xf numFmtId="0" fontId="3" fillId="0" borderId="2" xfId="44" applyFont="1" applyBorder="1" applyAlignment="1">
      <alignment horizontal="center" vertical="center" wrapText="1"/>
    </xf>
    <xf numFmtId="0" fontId="3" fillId="0" borderId="3" xfId="44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10" fontId="5" fillId="0" borderId="1" xfId="1" applyNumberFormat="1" applyFont="1" applyBorder="1" applyAlignment="1">
      <alignment horizontal="right" vertical="top"/>
    </xf>
  </cellXfs>
  <cellStyles count="72">
    <cellStyle name="20% - 着色 1" xfId="2"/>
    <cellStyle name="20% - 着色 2" xfId="3"/>
    <cellStyle name="20% - 着色 3" xfId="4"/>
    <cellStyle name="20% - 着色 4" xfId="5"/>
    <cellStyle name="20% - 着色 5" xfId="6"/>
    <cellStyle name="20% - 着色 6" xfId="7"/>
    <cellStyle name="40% - 着色 1" xfId="8"/>
    <cellStyle name="40% - 着色 2" xfId="9"/>
    <cellStyle name="40% - 着色 3" xfId="10"/>
    <cellStyle name="40% - 着色 4" xfId="11"/>
    <cellStyle name="40% - 着色 5" xfId="12"/>
    <cellStyle name="40% - 着色 6" xfId="13"/>
    <cellStyle name="60% - 着色 1" xfId="14"/>
    <cellStyle name="60% - 着色 2" xfId="15"/>
    <cellStyle name="60% - 着色 3" xfId="16"/>
    <cellStyle name="60% - 着色 4" xfId="17"/>
    <cellStyle name="60% - 着色 5" xfId="18"/>
    <cellStyle name="60% - 着色 6" xfId="19"/>
    <cellStyle name="Comma [0]_laroux" xfId="20"/>
    <cellStyle name="Comma_laroux" xfId="21"/>
    <cellStyle name="Currency [0]_laroux" xfId="22"/>
    <cellStyle name="Currency_laroux" xfId="23"/>
    <cellStyle name="Normal_Certs Q2" xfId="24"/>
    <cellStyle name="百分比" xfId="1" builtinId="5"/>
    <cellStyle name="常规" xfId="0" builtinId="0"/>
    <cellStyle name="常规 10" xfId="25"/>
    <cellStyle name="常规 10 2" xfId="26"/>
    <cellStyle name="常规 11" xfId="27"/>
    <cellStyle name="常规 2" xfId="28"/>
    <cellStyle name="常规 2 2" xfId="29"/>
    <cellStyle name="常规 2 3" xfId="30"/>
    <cellStyle name="常规 2 3 2" xfId="31"/>
    <cellStyle name="常规 3" xfId="32"/>
    <cellStyle name="常规 3 2" xfId="33"/>
    <cellStyle name="常规 3 2 2" xfId="34"/>
    <cellStyle name="常规 3 3" xfId="35"/>
    <cellStyle name="常规 3 4" xfId="36"/>
    <cellStyle name="常规 4" xfId="37"/>
    <cellStyle name="常规 4 2" xfId="38"/>
    <cellStyle name="常规 4 3" xfId="39"/>
    <cellStyle name="常规 4 3 2" xfId="40"/>
    <cellStyle name="常规 5" xfId="41"/>
    <cellStyle name="常规 6" xfId="42"/>
    <cellStyle name="常规 7" xfId="43"/>
    <cellStyle name="常规 8" xfId="44"/>
    <cellStyle name="常规 9" xfId="45"/>
    <cellStyle name="常规 9 2" xfId="46"/>
    <cellStyle name="常规_新报表页1" xfId="47"/>
    <cellStyle name="常规_新报表页1 3" xfId="48"/>
    <cellStyle name="常规_新报表页1_附件：2015年部门预算批复表" xfId="49"/>
    <cellStyle name="霓付 [0]_ +Foil &amp; -FOIL &amp; PAPER" xfId="50"/>
    <cellStyle name="霓付_ +Foil &amp; -FOIL &amp; PAPER" xfId="51"/>
    <cellStyle name="烹拳 [0]_ +Foil &amp; -FOIL &amp; PAPER" xfId="52"/>
    <cellStyle name="烹拳_ +Foil &amp; -FOIL &amp; PAPER" xfId="53"/>
    <cellStyle name="普通_ 白土" xfId="54"/>
    <cellStyle name="千分位[0]_ 白土" xfId="55"/>
    <cellStyle name="千分位_ 白土" xfId="56"/>
    <cellStyle name="千位[0]_laroux" xfId="57"/>
    <cellStyle name="千位_laroux" xfId="58"/>
    <cellStyle name="钎霖_7.1" xfId="59"/>
    <cellStyle name="样式 1" xfId="60"/>
    <cellStyle name="着色 1" xfId="61"/>
    <cellStyle name="着色 2" xfId="62"/>
    <cellStyle name="着色 3" xfId="63"/>
    <cellStyle name="着色 4" xfId="64"/>
    <cellStyle name="着色 5" xfId="65"/>
    <cellStyle name="着色 6" xfId="66"/>
    <cellStyle name="콤마 [0]_BOILER-CO1" xfId="67"/>
    <cellStyle name="콤마_BOILER-CO1" xfId="68"/>
    <cellStyle name="통화 [0]_BOILER-CO1" xfId="69"/>
    <cellStyle name="통화_BOILER-CO1" xfId="70"/>
    <cellStyle name="표준_0N-HANDLING " xfId="7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opLeftCell="A7" workbookViewId="0">
      <selection activeCell="E15" sqref="E15"/>
    </sheetView>
  </sheetViews>
  <sheetFormatPr defaultColWidth="9" defaultRowHeight="12"/>
  <cols>
    <col min="2" max="2" width="91.44140625" customWidth="1"/>
  </cols>
  <sheetData>
    <row r="1" spans="1:3" ht="18.75" customHeight="1">
      <c r="A1" s="101" t="s">
        <v>0</v>
      </c>
    </row>
    <row r="2" spans="1:3" ht="67.5" customHeight="1">
      <c r="A2" s="142" t="s">
        <v>564</v>
      </c>
      <c r="B2" s="105"/>
    </row>
    <row r="3" spans="1:3" ht="23">
      <c r="A3" s="102"/>
      <c r="B3" s="103"/>
    </row>
    <row r="4" spans="1:3" ht="42" customHeight="1">
      <c r="A4" s="102" t="s">
        <v>1</v>
      </c>
      <c r="B4" s="102" t="s">
        <v>2</v>
      </c>
      <c r="C4" s="102"/>
    </row>
    <row r="5" spans="1:3" ht="42" customHeight="1">
      <c r="A5" s="102" t="s">
        <v>3</v>
      </c>
      <c r="B5" s="102" t="s">
        <v>4</v>
      </c>
      <c r="C5" s="102"/>
    </row>
    <row r="6" spans="1:3" ht="42" customHeight="1">
      <c r="A6" s="102" t="s">
        <v>5</v>
      </c>
      <c r="B6" s="102" t="s">
        <v>6</v>
      </c>
      <c r="C6" s="102"/>
    </row>
    <row r="7" spans="1:3" ht="42" customHeight="1">
      <c r="A7" s="102" t="s">
        <v>7</v>
      </c>
      <c r="B7" s="102" t="s">
        <v>8</v>
      </c>
    </row>
    <row r="8" spans="1:3" ht="42" customHeight="1">
      <c r="A8" s="102" t="s">
        <v>9</v>
      </c>
      <c r="B8" s="102" t="s">
        <v>10</v>
      </c>
    </row>
    <row r="9" spans="1:3" ht="54" customHeight="1">
      <c r="A9" s="102" t="s">
        <v>11</v>
      </c>
      <c r="B9" s="104" t="s">
        <v>12</v>
      </c>
    </row>
    <row r="10" spans="1:3" ht="54" customHeight="1">
      <c r="A10" s="102" t="s">
        <v>13</v>
      </c>
      <c r="B10" s="104" t="s">
        <v>14</v>
      </c>
    </row>
    <row r="11" spans="1:3" ht="41.25" customHeight="1">
      <c r="A11" s="102" t="s">
        <v>15</v>
      </c>
      <c r="B11" s="102" t="s">
        <v>16</v>
      </c>
    </row>
    <row r="12" spans="1:3" ht="41.25" customHeight="1">
      <c r="A12" s="102" t="s">
        <v>17</v>
      </c>
      <c r="B12" s="102" t="s">
        <v>18</v>
      </c>
    </row>
    <row r="13" spans="1:3" ht="41.25" customHeight="1">
      <c r="A13" s="102" t="s">
        <v>19</v>
      </c>
      <c r="B13" s="102" t="s">
        <v>20</v>
      </c>
    </row>
    <row r="14" spans="1:3" ht="40" customHeight="1">
      <c r="A14" s="106"/>
      <c r="B14" s="106"/>
    </row>
    <row r="18" hidden="1"/>
  </sheetData>
  <mergeCells count="2">
    <mergeCell ref="A2:B2"/>
    <mergeCell ref="A14:B14"/>
  </mergeCells>
  <phoneticPr fontId="38" type="noConversion"/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"/>
  <sheetViews>
    <sheetView workbookViewId="0">
      <pane ySplit="6" topLeftCell="A7" activePane="bottomLeft" state="frozen"/>
      <selection pane="bottomLeft" activeCell="K17" sqref="K17"/>
    </sheetView>
  </sheetViews>
  <sheetFormatPr defaultColWidth="11.77734375" defaultRowHeight="14.5"/>
  <cols>
    <col min="1" max="1" width="9.44140625" style="22" customWidth="1"/>
    <col min="2" max="2" width="14.109375" style="22" customWidth="1"/>
    <col min="3" max="3" width="30.6640625" style="22" customWidth="1"/>
    <col min="4" max="5" width="19.33203125" style="22" customWidth="1"/>
    <col min="6" max="6" width="19.33203125" style="23" customWidth="1"/>
    <col min="7" max="16384" width="11.77734375" style="22"/>
  </cols>
  <sheetData>
    <row r="1" spans="1:6" ht="19.5" customHeight="1">
      <c r="A1" s="24" t="s">
        <v>478</v>
      </c>
    </row>
    <row r="2" spans="1:6" ht="39.75" customHeight="1">
      <c r="A2" s="136" t="s">
        <v>18</v>
      </c>
      <c r="B2" s="136" t="s">
        <v>47</v>
      </c>
      <c r="C2" s="136" t="s">
        <v>47</v>
      </c>
      <c r="D2" s="136" t="s">
        <v>47</v>
      </c>
      <c r="E2" s="136" t="s">
        <v>47</v>
      </c>
      <c r="F2" s="136" t="s">
        <v>47</v>
      </c>
    </row>
    <row r="3" spans="1:6" ht="27.75" customHeight="1">
      <c r="A3" s="137" t="s">
        <v>22</v>
      </c>
      <c r="B3" s="137" t="s">
        <v>47</v>
      </c>
      <c r="C3" s="137" t="s">
        <v>47</v>
      </c>
      <c r="D3" s="137" t="s">
        <v>47</v>
      </c>
      <c r="E3" s="25" t="s">
        <v>23</v>
      </c>
      <c r="F3" s="25" t="s">
        <v>24</v>
      </c>
    </row>
    <row r="4" spans="1:6" ht="18" customHeight="1">
      <c r="A4" s="132" t="s">
        <v>48</v>
      </c>
      <c r="B4" s="132" t="s">
        <v>129</v>
      </c>
      <c r="C4" s="132" t="s">
        <v>47</v>
      </c>
      <c r="D4" s="132" t="s">
        <v>50</v>
      </c>
      <c r="E4" s="132" t="s">
        <v>131</v>
      </c>
      <c r="F4" s="132" t="s">
        <v>132</v>
      </c>
    </row>
    <row r="5" spans="1:6" ht="18" customHeight="1">
      <c r="A5" s="132" t="s">
        <v>47</v>
      </c>
      <c r="B5" s="26" t="s">
        <v>53</v>
      </c>
      <c r="C5" s="26" t="s">
        <v>54</v>
      </c>
      <c r="D5" s="132" t="s">
        <v>47</v>
      </c>
      <c r="E5" s="132" t="s">
        <v>47</v>
      </c>
      <c r="F5" s="132" t="s">
        <v>47</v>
      </c>
    </row>
    <row r="6" spans="1:6" ht="18" customHeight="1">
      <c r="A6" s="26" t="s">
        <v>63</v>
      </c>
      <c r="B6" s="26">
        <v>1</v>
      </c>
      <c r="C6" s="26">
        <v>2</v>
      </c>
      <c r="D6" s="26">
        <v>3</v>
      </c>
      <c r="E6" s="26">
        <v>4</v>
      </c>
      <c r="F6" s="26">
        <v>5</v>
      </c>
    </row>
    <row r="7" spans="1:6" ht="16.5" customHeight="1">
      <c r="A7" s="27">
        <v>1</v>
      </c>
      <c r="B7" s="27"/>
      <c r="C7" s="27"/>
      <c r="D7" s="27"/>
      <c r="E7" s="27"/>
      <c r="F7" s="28"/>
    </row>
    <row r="8" spans="1:6" ht="16.5" customHeight="1">
      <c r="A8" s="27">
        <v>2</v>
      </c>
      <c r="B8" s="27"/>
      <c r="C8" s="27"/>
      <c r="D8" s="27"/>
      <c r="E8" s="27"/>
      <c r="F8" s="28"/>
    </row>
    <row r="9" spans="1:6" ht="16.5" customHeight="1">
      <c r="A9" s="27">
        <v>3</v>
      </c>
      <c r="B9" s="27"/>
      <c r="C9" s="27"/>
      <c r="D9" s="27"/>
      <c r="E9" s="27"/>
      <c r="F9" s="28"/>
    </row>
    <row r="10" spans="1:6" ht="16.5" customHeight="1">
      <c r="A10" s="27">
        <v>4</v>
      </c>
      <c r="B10" s="27"/>
      <c r="C10" s="27"/>
      <c r="D10" s="27"/>
      <c r="E10" s="27"/>
      <c r="F10" s="28"/>
    </row>
    <row r="11" spans="1:6" ht="16.5" customHeight="1">
      <c r="A11" s="27">
        <v>5</v>
      </c>
      <c r="B11" s="27"/>
      <c r="C11" s="27"/>
      <c r="D11" s="27"/>
      <c r="E11" s="27"/>
      <c r="F11" s="28"/>
    </row>
    <row r="12" spans="1:6" ht="16.5" customHeight="1">
      <c r="A12" s="27">
        <v>6</v>
      </c>
      <c r="B12" s="27"/>
      <c r="C12" s="27"/>
      <c r="D12" s="27"/>
      <c r="E12" s="27"/>
      <c r="F12" s="28"/>
    </row>
    <row r="13" spans="1:6">
      <c r="A13" s="29"/>
      <c r="B13" s="29"/>
      <c r="C13" s="29"/>
      <c r="D13" s="29"/>
      <c r="E13" s="29"/>
      <c r="F13" s="30"/>
    </row>
  </sheetData>
  <mergeCells count="7">
    <mergeCell ref="A2:F2"/>
    <mergeCell ref="A3:D3"/>
    <mergeCell ref="B4:C4"/>
    <mergeCell ref="A4:A5"/>
    <mergeCell ref="D4:D5"/>
    <mergeCell ref="E4:E5"/>
    <mergeCell ref="F4:F5"/>
  </mergeCells>
  <phoneticPr fontId="38" type="noConversion"/>
  <printOptions horizontalCentered="1"/>
  <pageMargins left="0" right="0" top="0.98425196850393704" bottom="0.74803149606299202" header="0.31496062992126" footer="0.31496062992126"/>
  <pageSetup paperSize="9" pageOrder="overThenDown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"/>
  <sheetViews>
    <sheetView workbookViewId="0">
      <pane ySplit="6" topLeftCell="A7" activePane="bottomLeft" state="frozen"/>
      <selection pane="bottomLeft" activeCell="M17" sqref="M17"/>
    </sheetView>
  </sheetViews>
  <sheetFormatPr defaultColWidth="11.77734375" defaultRowHeight="14"/>
  <cols>
    <col min="1" max="1" width="9.44140625" style="19" customWidth="1"/>
    <col min="2" max="2" width="42.6640625" style="19" customWidth="1"/>
    <col min="3" max="6" width="19.109375" style="19" customWidth="1"/>
    <col min="7" max="16384" width="11.77734375" style="19"/>
  </cols>
  <sheetData>
    <row r="1" spans="1:6">
      <c r="A1" s="2" t="s">
        <v>479</v>
      </c>
      <c r="B1" s="2"/>
      <c r="C1" s="2"/>
      <c r="D1" s="2"/>
      <c r="E1" s="2"/>
      <c r="F1" s="2"/>
    </row>
    <row r="2" spans="1:6" ht="32.25" customHeight="1">
      <c r="A2" s="124" t="s">
        <v>20</v>
      </c>
      <c r="B2" s="124" t="s">
        <v>47</v>
      </c>
      <c r="C2" s="124" t="s">
        <v>47</v>
      </c>
      <c r="D2" s="124" t="s">
        <v>47</v>
      </c>
      <c r="E2" s="124" t="s">
        <v>47</v>
      </c>
      <c r="F2" s="124" t="s">
        <v>47</v>
      </c>
    </row>
    <row r="3" spans="1:6" ht="18" customHeight="1">
      <c r="A3" s="125" t="s">
        <v>22</v>
      </c>
      <c r="B3" s="126" t="s">
        <v>47</v>
      </c>
      <c r="C3" s="126" t="s">
        <v>47</v>
      </c>
      <c r="D3" s="126" t="s">
        <v>47</v>
      </c>
      <c r="E3" s="4" t="s">
        <v>23</v>
      </c>
      <c r="F3" s="4" t="s">
        <v>24</v>
      </c>
    </row>
    <row r="4" spans="1:6" ht="18" customHeight="1">
      <c r="A4" s="116" t="s">
        <v>48</v>
      </c>
      <c r="B4" s="116" t="s">
        <v>480</v>
      </c>
      <c r="C4" s="116" t="s">
        <v>143</v>
      </c>
      <c r="D4" s="116" t="s">
        <v>47</v>
      </c>
      <c r="E4" s="116" t="s">
        <v>47</v>
      </c>
      <c r="F4" s="116" t="s">
        <v>47</v>
      </c>
    </row>
    <row r="5" spans="1:6" s="18" customFormat="1" ht="34.5" customHeight="1">
      <c r="A5" s="116" t="s">
        <v>47</v>
      </c>
      <c r="B5" s="116" t="s">
        <v>47</v>
      </c>
      <c r="C5" s="5" t="s">
        <v>50</v>
      </c>
      <c r="D5" s="5" t="s">
        <v>481</v>
      </c>
      <c r="E5" s="5" t="s">
        <v>482</v>
      </c>
      <c r="F5" s="5" t="s">
        <v>483</v>
      </c>
    </row>
    <row r="6" spans="1:6" ht="18" customHeight="1">
      <c r="A6" s="20" t="s">
        <v>63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</row>
    <row r="7" spans="1:6" ht="16.5" customHeight="1">
      <c r="A7" s="21">
        <v>1</v>
      </c>
      <c r="B7" s="21" t="s">
        <v>50</v>
      </c>
      <c r="C7" s="21">
        <v>22.5</v>
      </c>
      <c r="D7" s="21">
        <v>22.5</v>
      </c>
      <c r="E7" s="21"/>
      <c r="F7" s="21"/>
    </row>
    <row r="8" spans="1:6" ht="16.5" customHeight="1">
      <c r="A8" s="21">
        <v>2</v>
      </c>
      <c r="B8" s="21" t="s">
        <v>484</v>
      </c>
      <c r="C8" s="21">
        <v>22.5</v>
      </c>
      <c r="D8" s="21">
        <v>22.5</v>
      </c>
      <c r="E8" s="21"/>
      <c r="F8" s="21"/>
    </row>
    <row r="9" spans="1:6" ht="16.5" customHeight="1">
      <c r="A9" s="21">
        <v>3</v>
      </c>
      <c r="B9" s="21" t="s">
        <v>485</v>
      </c>
      <c r="C9" s="21"/>
      <c r="D9" s="21"/>
      <c r="E9" s="21"/>
      <c r="F9" s="21"/>
    </row>
    <row r="10" spans="1:6" ht="16.5" customHeight="1">
      <c r="A10" s="21">
        <v>4</v>
      </c>
      <c r="B10" s="21" t="s">
        <v>486</v>
      </c>
      <c r="C10" s="21">
        <v>22.5</v>
      </c>
      <c r="D10" s="21">
        <v>22.5</v>
      </c>
      <c r="E10" s="21"/>
      <c r="F10" s="21"/>
    </row>
    <row r="11" spans="1:6" ht="16.5" customHeight="1">
      <c r="A11" s="21">
        <v>5</v>
      </c>
      <c r="B11" s="21" t="s">
        <v>487</v>
      </c>
      <c r="C11" s="21"/>
      <c r="D11" s="21"/>
      <c r="E11" s="21"/>
      <c r="F11" s="21"/>
    </row>
    <row r="12" spans="1:6" ht="16.5" customHeight="1">
      <c r="A12" s="21">
        <v>6</v>
      </c>
      <c r="B12" s="21" t="s">
        <v>488</v>
      </c>
      <c r="C12" s="21">
        <v>22.5</v>
      </c>
      <c r="D12" s="21">
        <v>22.5</v>
      </c>
      <c r="E12" s="21"/>
      <c r="F12" s="21"/>
    </row>
    <row r="13" spans="1:6" ht="16.5" customHeight="1">
      <c r="A13" s="21">
        <v>7</v>
      </c>
      <c r="B13" s="21" t="s">
        <v>489</v>
      </c>
      <c r="C13" s="21"/>
      <c r="D13" s="21"/>
      <c r="E13" s="21"/>
      <c r="F13" s="21"/>
    </row>
    <row r="14" spans="1:6" ht="129.75" customHeight="1">
      <c r="A14" s="138" t="s">
        <v>490</v>
      </c>
      <c r="B14" s="138"/>
      <c r="C14" s="138"/>
      <c r="D14" s="138"/>
      <c r="E14" s="138"/>
      <c r="F14" s="138"/>
    </row>
  </sheetData>
  <mergeCells count="6">
    <mergeCell ref="A2:F2"/>
    <mergeCell ref="A3:D3"/>
    <mergeCell ref="C4:F4"/>
    <mergeCell ref="A14:F14"/>
    <mergeCell ref="A4:A5"/>
    <mergeCell ref="B4:B5"/>
  </mergeCells>
  <phoneticPr fontId="38" type="noConversion"/>
  <printOptions horizontalCentered="1"/>
  <pageMargins left="0" right="0" top="0.74803149606299202" bottom="0.74803149606299202" header="0.31496062992126" footer="0.31496062992126"/>
  <pageSetup paperSize="9" pageOrder="overThenDown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S15"/>
  <sheetViews>
    <sheetView topLeftCell="O1" zoomScale="80" zoomScaleNormal="80" workbookViewId="0">
      <pane ySplit="6" topLeftCell="A7" activePane="bottomLeft" state="frozen"/>
      <selection pane="bottomLeft" activeCell="F18" sqref="F18"/>
    </sheetView>
  </sheetViews>
  <sheetFormatPr defaultColWidth="11.77734375" defaultRowHeight="13"/>
  <cols>
    <col min="1" max="1" width="9.44140625" style="2" customWidth="1"/>
    <col min="2" max="2" width="46.6640625" style="2" customWidth="1"/>
    <col min="3" max="3" width="15" style="2" customWidth="1"/>
    <col min="4" max="4" width="56.77734375" style="2" customWidth="1"/>
    <col min="5" max="5" width="40.77734375" style="2" customWidth="1"/>
    <col min="6" max="6" width="23.6640625" style="2" customWidth="1"/>
    <col min="7" max="7" width="46.77734375" style="2" customWidth="1"/>
    <col min="8" max="11" width="9.6640625" style="2" customWidth="1"/>
    <col min="12" max="12" width="15" style="2" customWidth="1"/>
    <col min="13" max="13" width="9.6640625" style="2" customWidth="1"/>
    <col min="14" max="15" width="13.44140625" style="2" customWidth="1"/>
    <col min="16" max="16" width="16.77734375" style="2" customWidth="1"/>
    <col min="17" max="17" width="9.6640625" style="2" customWidth="1"/>
    <col min="18" max="18" width="13.44140625" style="2" customWidth="1"/>
    <col min="19" max="22" width="9.6640625" style="2" customWidth="1"/>
    <col min="23" max="23" width="13.44140625" style="2" customWidth="1"/>
    <col min="24" max="36" width="9.6640625" style="2" customWidth="1"/>
    <col min="37" max="37" width="13.44140625" style="2" customWidth="1"/>
    <col min="38" max="41" width="9.6640625" style="2" customWidth="1"/>
    <col min="42" max="42" width="9.6640625" style="3" customWidth="1"/>
    <col min="43" max="43" width="23.109375" style="2" customWidth="1"/>
    <col min="44" max="44" width="9.6640625" style="2" customWidth="1"/>
    <col min="45" max="45" width="17.33203125" style="2" customWidth="1"/>
    <col min="46" max="16384" width="11.77734375" style="2"/>
  </cols>
  <sheetData>
    <row r="1" spans="1:45" ht="18" customHeight="1">
      <c r="A1" s="139" t="s">
        <v>491</v>
      </c>
      <c r="B1" s="139" t="s">
        <v>47</v>
      </c>
      <c r="C1" s="139" t="s">
        <v>47</v>
      </c>
      <c r="D1" s="139" t="s">
        <v>47</v>
      </c>
      <c r="E1" s="139" t="s">
        <v>47</v>
      </c>
      <c r="F1" s="139" t="s">
        <v>47</v>
      </c>
      <c r="G1" s="139" t="s">
        <v>47</v>
      </c>
      <c r="H1" s="139" t="s">
        <v>47</v>
      </c>
      <c r="I1" s="139" t="s">
        <v>47</v>
      </c>
      <c r="J1" s="139" t="s">
        <v>47</v>
      </c>
      <c r="K1" s="139" t="s">
        <v>47</v>
      </c>
      <c r="L1" s="139" t="s">
        <v>47</v>
      </c>
      <c r="M1" s="139" t="s">
        <v>47</v>
      </c>
      <c r="N1" s="139" t="s">
        <v>47</v>
      </c>
      <c r="O1" s="139" t="s">
        <v>47</v>
      </c>
      <c r="P1" s="139" t="s">
        <v>47</v>
      </c>
      <c r="Q1" s="139" t="s">
        <v>47</v>
      </c>
      <c r="R1" s="139" t="s">
        <v>47</v>
      </c>
      <c r="S1" s="139" t="s">
        <v>47</v>
      </c>
      <c r="T1" s="139" t="s">
        <v>47</v>
      </c>
      <c r="U1" s="139" t="s">
        <v>47</v>
      </c>
      <c r="V1" s="139" t="s">
        <v>47</v>
      </c>
      <c r="W1" s="139" t="s">
        <v>47</v>
      </c>
      <c r="X1" s="139" t="s">
        <v>47</v>
      </c>
      <c r="Y1" s="139" t="s">
        <v>47</v>
      </c>
      <c r="Z1" s="139" t="s">
        <v>47</v>
      </c>
      <c r="AA1" s="139" t="s">
        <v>47</v>
      </c>
      <c r="AB1" s="139" t="s">
        <v>47</v>
      </c>
      <c r="AC1" s="139" t="s">
        <v>47</v>
      </c>
      <c r="AD1" s="139" t="s">
        <v>47</v>
      </c>
      <c r="AE1" s="139" t="s">
        <v>47</v>
      </c>
      <c r="AF1" s="139" t="s">
        <v>47</v>
      </c>
      <c r="AG1" s="139" t="s">
        <v>47</v>
      </c>
      <c r="AH1" s="139" t="s">
        <v>47</v>
      </c>
      <c r="AI1" s="139" t="s">
        <v>47</v>
      </c>
      <c r="AJ1" s="139" t="s">
        <v>47</v>
      </c>
      <c r="AK1" s="139" t="s">
        <v>47</v>
      </c>
      <c r="AL1" s="139" t="s">
        <v>47</v>
      </c>
      <c r="AM1" s="139" t="s">
        <v>47</v>
      </c>
      <c r="AN1" s="139" t="s">
        <v>47</v>
      </c>
      <c r="AO1" s="139" t="s">
        <v>47</v>
      </c>
      <c r="AP1" s="139" t="s">
        <v>47</v>
      </c>
      <c r="AQ1" s="139" t="s">
        <v>47</v>
      </c>
      <c r="AR1" s="139" t="s">
        <v>47</v>
      </c>
      <c r="AS1" s="139" t="s">
        <v>47</v>
      </c>
    </row>
    <row r="2" spans="1:45" ht="29.25" customHeight="1">
      <c r="A2" s="124" t="s">
        <v>492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</row>
    <row r="3" spans="1:45" ht="18" customHeight="1">
      <c r="A3" s="125" t="s">
        <v>22</v>
      </c>
      <c r="B3" s="126" t="s">
        <v>47</v>
      </c>
      <c r="C3" s="126" t="s">
        <v>47</v>
      </c>
      <c r="D3" s="126" t="s">
        <v>47</v>
      </c>
      <c r="E3" s="126" t="s">
        <v>47</v>
      </c>
      <c r="F3" s="126" t="s">
        <v>47</v>
      </c>
      <c r="G3" s="126" t="s">
        <v>47</v>
      </c>
      <c r="H3" s="126" t="s">
        <v>47</v>
      </c>
      <c r="I3" s="126" t="s">
        <v>47</v>
      </c>
      <c r="J3" s="126" t="s">
        <v>47</v>
      </c>
      <c r="K3" s="126" t="s">
        <v>47</v>
      </c>
      <c r="L3" s="126" t="s">
        <v>47</v>
      </c>
      <c r="M3" s="126" t="s">
        <v>47</v>
      </c>
      <c r="N3" s="126" t="s">
        <v>47</v>
      </c>
      <c r="O3" s="126" t="s">
        <v>47</v>
      </c>
      <c r="P3" s="126" t="s">
        <v>47</v>
      </c>
      <c r="Q3" s="126" t="s">
        <v>47</v>
      </c>
      <c r="R3" s="126" t="s">
        <v>47</v>
      </c>
      <c r="S3" s="126" t="s">
        <v>47</v>
      </c>
      <c r="T3" s="126" t="s">
        <v>47</v>
      </c>
      <c r="U3" s="126" t="s">
        <v>47</v>
      </c>
      <c r="V3" s="126" t="s">
        <v>47</v>
      </c>
      <c r="W3" s="126" t="s">
        <v>47</v>
      </c>
      <c r="X3" s="126" t="s">
        <v>47</v>
      </c>
      <c r="Y3" s="126" t="s">
        <v>47</v>
      </c>
      <c r="Z3" s="126" t="s">
        <v>47</v>
      </c>
      <c r="AA3" s="126" t="s">
        <v>47</v>
      </c>
      <c r="AB3" s="126" t="s">
        <v>47</v>
      </c>
      <c r="AC3" s="126" t="s">
        <v>47</v>
      </c>
      <c r="AD3" s="126" t="s">
        <v>47</v>
      </c>
      <c r="AE3" s="126" t="s">
        <v>47</v>
      </c>
      <c r="AF3" s="126" t="s">
        <v>47</v>
      </c>
      <c r="AG3" s="126" t="s">
        <v>47</v>
      </c>
      <c r="AH3" s="126" t="s">
        <v>47</v>
      </c>
      <c r="AI3" s="126" t="s">
        <v>47</v>
      </c>
      <c r="AJ3" s="126" t="s">
        <v>47</v>
      </c>
      <c r="AK3" s="126" t="s">
        <v>47</v>
      </c>
      <c r="AL3" s="126" t="s">
        <v>47</v>
      </c>
      <c r="AM3" s="126" t="s">
        <v>47</v>
      </c>
      <c r="AN3" s="126" t="s">
        <v>47</v>
      </c>
      <c r="AO3" s="126" t="s">
        <v>47</v>
      </c>
      <c r="AP3" s="127" t="s">
        <v>23</v>
      </c>
      <c r="AQ3" s="126" t="s">
        <v>47</v>
      </c>
      <c r="AR3" s="127" t="s">
        <v>493</v>
      </c>
      <c r="AS3" s="126" t="s">
        <v>47</v>
      </c>
    </row>
    <row r="4" spans="1:45" s="1" customFormat="1" ht="18" customHeight="1">
      <c r="A4" s="123" t="s">
        <v>48</v>
      </c>
      <c r="B4" s="123" t="s">
        <v>494</v>
      </c>
      <c r="C4" s="123" t="s">
        <v>495</v>
      </c>
      <c r="D4" s="123" t="s">
        <v>47</v>
      </c>
      <c r="E4" s="123" t="s">
        <v>47</v>
      </c>
      <c r="F4" s="123" t="s">
        <v>47</v>
      </c>
      <c r="G4" s="123" t="s">
        <v>496</v>
      </c>
      <c r="H4" s="123" t="s">
        <v>497</v>
      </c>
      <c r="I4" s="123" t="s">
        <v>498</v>
      </c>
      <c r="J4" s="123" t="s">
        <v>499</v>
      </c>
      <c r="K4" s="123" t="s">
        <v>500</v>
      </c>
      <c r="L4" s="123" t="s">
        <v>501</v>
      </c>
      <c r="M4" s="123" t="s">
        <v>502</v>
      </c>
      <c r="N4" s="123" t="s">
        <v>503</v>
      </c>
      <c r="O4" s="123" t="s">
        <v>47</v>
      </c>
      <c r="P4" s="123" t="s">
        <v>47</v>
      </c>
      <c r="Q4" s="123" t="s">
        <v>47</v>
      </c>
      <c r="R4" s="123" t="s">
        <v>47</v>
      </c>
      <c r="S4" s="123" t="s">
        <v>47</v>
      </c>
      <c r="T4" s="123" t="s">
        <v>47</v>
      </c>
      <c r="U4" s="123" t="s">
        <v>47</v>
      </c>
      <c r="V4" s="123" t="s">
        <v>47</v>
      </c>
      <c r="W4" s="123" t="s">
        <v>47</v>
      </c>
      <c r="X4" s="123" t="s">
        <v>47</v>
      </c>
      <c r="Y4" s="123" t="s">
        <v>47</v>
      </c>
      <c r="Z4" s="123" t="s">
        <v>47</v>
      </c>
      <c r="AA4" s="123" t="s">
        <v>47</v>
      </c>
      <c r="AB4" s="123" t="s">
        <v>47</v>
      </c>
      <c r="AC4" s="123" t="s">
        <v>47</v>
      </c>
      <c r="AD4" s="123" t="s">
        <v>47</v>
      </c>
      <c r="AE4" s="123" t="s">
        <v>47</v>
      </c>
      <c r="AF4" s="123" t="s">
        <v>47</v>
      </c>
      <c r="AG4" s="123" t="s">
        <v>47</v>
      </c>
      <c r="AH4" s="123" t="s">
        <v>47</v>
      </c>
      <c r="AI4" s="123" t="s">
        <v>47</v>
      </c>
      <c r="AJ4" s="123" t="s">
        <v>47</v>
      </c>
      <c r="AK4" s="123" t="s">
        <v>47</v>
      </c>
      <c r="AL4" s="123" t="s">
        <v>47</v>
      </c>
      <c r="AM4" s="123" t="s">
        <v>47</v>
      </c>
      <c r="AN4" s="123" t="s">
        <v>47</v>
      </c>
      <c r="AO4" s="123" t="s">
        <v>47</v>
      </c>
      <c r="AP4" s="123" t="s">
        <v>47</v>
      </c>
      <c r="AQ4" s="123" t="s">
        <v>504</v>
      </c>
      <c r="AR4" s="123" t="s">
        <v>47</v>
      </c>
      <c r="AS4" s="123" t="s">
        <v>505</v>
      </c>
    </row>
    <row r="5" spans="1:45" s="1" customFormat="1" ht="18" customHeight="1">
      <c r="A5" s="123" t="s">
        <v>47</v>
      </c>
      <c r="B5" s="123" t="s">
        <v>47</v>
      </c>
      <c r="C5" s="123" t="s">
        <v>506</v>
      </c>
      <c r="D5" s="123" t="s">
        <v>507</v>
      </c>
      <c r="E5" s="123" t="s">
        <v>508</v>
      </c>
      <c r="F5" s="123" t="s">
        <v>509</v>
      </c>
      <c r="G5" s="123" t="s">
        <v>47</v>
      </c>
      <c r="H5" s="123" t="s">
        <v>47</v>
      </c>
      <c r="I5" s="123" t="s">
        <v>47</v>
      </c>
      <c r="J5" s="123" t="s">
        <v>47</v>
      </c>
      <c r="K5" s="123" t="s">
        <v>47</v>
      </c>
      <c r="L5" s="123" t="s">
        <v>47</v>
      </c>
      <c r="M5" s="123" t="s">
        <v>47</v>
      </c>
      <c r="N5" s="140" t="s">
        <v>50</v>
      </c>
      <c r="O5" s="123" t="s">
        <v>144</v>
      </c>
      <c r="P5" s="123" t="s">
        <v>47</v>
      </c>
      <c r="Q5" s="123" t="s">
        <v>47</v>
      </c>
      <c r="R5" s="123" t="s">
        <v>47</v>
      </c>
      <c r="S5" s="123" t="s">
        <v>47</v>
      </c>
      <c r="T5" s="123" t="s">
        <v>47</v>
      </c>
      <c r="U5" s="123" t="s">
        <v>47</v>
      </c>
      <c r="V5" s="123" t="s">
        <v>47</v>
      </c>
      <c r="W5" s="123" t="s">
        <v>47</v>
      </c>
      <c r="X5" s="123" t="s">
        <v>47</v>
      </c>
      <c r="Y5" s="123" t="s">
        <v>47</v>
      </c>
      <c r="Z5" s="123" t="s">
        <v>47</v>
      </c>
      <c r="AA5" s="123" t="s">
        <v>47</v>
      </c>
      <c r="AB5" s="123" t="s">
        <v>145</v>
      </c>
      <c r="AC5" s="123" t="s">
        <v>47</v>
      </c>
      <c r="AD5" s="123" t="s">
        <v>47</v>
      </c>
      <c r="AE5" s="123" t="s">
        <v>47</v>
      </c>
      <c r="AF5" s="123" t="s">
        <v>47</v>
      </c>
      <c r="AG5" s="123" t="s">
        <v>146</v>
      </c>
      <c r="AH5" s="123" t="s">
        <v>47</v>
      </c>
      <c r="AI5" s="123" t="s">
        <v>47</v>
      </c>
      <c r="AJ5" s="123" t="s">
        <v>510</v>
      </c>
      <c r="AK5" s="123" t="s">
        <v>148</v>
      </c>
      <c r="AL5" s="123" t="s">
        <v>47</v>
      </c>
      <c r="AM5" s="123" t="s">
        <v>47</v>
      </c>
      <c r="AN5" s="123" t="s">
        <v>47</v>
      </c>
      <c r="AO5" s="123" t="s">
        <v>47</v>
      </c>
      <c r="AP5" s="123" t="s">
        <v>47</v>
      </c>
      <c r="AQ5" s="123" t="s">
        <v>511</v>
      </c>
      <c r="AR5" s="123" t="s">
        <v>512</v>
      </c>
      <c r="AS5" s="123" t="s">
        <v>47</v>
      </c>
    </row>
    <row r="6" spans="1:45" s="1" customFormat="1" ht="91" customHeight="1">
      <c r="A6" s="123" t="s">
        <v>513</v>
      </c>
      <c r="B6" s="123" t="s">
        <v>514</v>
      </c>
      <c r="C6" s="123" t="s">
        <v>515</v>
      </c>
      <c r="D6" s="123" t="s">
        <v>516</v>
      </c>
      <c r="E6" s="123" t="s">
        <v>517</v>
      </c>
      <c r="F6" s="123" t="s">
        <v>518</v>
      </c>
      <c r="G6" s="123" t="s">
        <v>519</v>
      </c>
      <c r="H6" s="123" t="s">
        <v>520</v>
      </c>
      <c r="I6" s="123" t="s">
        <v>521</v>
      </c>
      <c r="J6" s="123" t="s">
        <v>522</v>
      </c>
      <c r="K6" s="123" t="s">
        <v>523</v>
      </c>
      <c r="L6" s="123" t="s">
        <v>524</v>
      </c>
      <c r="M6" s="123" t="s">
        <v>525</v>
      </c>
      <c r="N6" s="141"/>
      <c r="O6" s="5" t="s">
        <v>55</v>
      </c>
      <c r="P6" s="5" t="s">
        <v>526</v>
      </c>
      <c r="Q6" s="5" t="s">
        <v>527</v>
      </c>
      <c r="R6" s="5" t="s">
        <v>528</v>
      </c>
      <c r="S6" s="5" t="s">
        <v>529</v>
      </c>
      <c r="T6" s="5" t="s">
        <v>530</v>
      </c>
      <c r="U6" s="5" t="s">
        <v>531</v>
      </c>
      <c r="V6" s="5" t="s">
        <v>532</v>
      </c>
      <c r="W6" s="5" t="s">
        <v>533</v>
      </c>
      <c r="X6" s="5" t="s">
        <v>534</v>
      </c>
      <c r="Y6" s="5" t="s">
        <v>535</v>
      </c>
      <c r="Z6" s="5" t="s">
        <v>536</v>
      </c>
      <c r="AA6" s="5" t="s">
        <v>537</v>
      </c>
      <c r="AB6" s="5" t="s">
        <v>55</v>
      </c>
      <c r="AC6" s="5" t="s">
        <v>538</v>
      </c>
      <c r="AD6" s="5" t="s">
        <v>539</v>
      </c>
      <c r="AE6" s="5" t="s">
        <v>540</v>
      </c>
      <c r="AF6" s="5" t="s">
        <v>541</v>
      </c>
      <c r="AG6" s="5" t="s">
        <v>55</v>
      </c>
      <c r="AH6" s="5" t="s">
        <v>542</v>
      </c>
      <c r="AI6" s="5" t="s">
        <v>543</v>
      </c>
      <c r="AJ6" s="123" t="s">
        <v>544</v>
      </c>
      <c r="AK6" s="5" t="s">
        <v>55</v>
      </c>
      <c r="AL6" s="5" t="s">
        <v>545</v>
      </c>
      <c r="AM6" s="5" t="s">
        <v>546</v>
      </c>
      <c r="AN6" s="5" t="s">
        <v>547</v>
      </c>
      <c r="AO6" s="5" t="s">
        <v>548</v>
      </c>
      <c r="AP6" s="5" t="s">
        <v>549</v>
      </c>
      <c r="AQ6" s="123" t="s">
        <v>550</v>
      </c>
      <c r="AR6" s="123" t="s">
        <v>551</v>
      </c>
      <c r="AS6" s="123" t="s">
        <v>552</v>
      </c>
    </row>
    <row r="7" spans="1:45" ht="59.5">
      <c r="A7" s="6">
        <v>1</v>
      </c>
      <c r="B7" s="7" t="s">
        <v>553</v>
      </c>
      <c r="C7" s="8" t="s">
        <v>139</v>
      </c>
      <c r="D7" s="9" t="s">
        <v>554</v>
      </c>
      <c r="E7" s="10" t="s">
        <v>555</v>
      </c>
      <c r="F7" s="8" t="s">
        <v>556</v>
      </c>
      <c r="G7" s="8" t="s">
        <v>557</v>
      </c>
      <c r="H7" s="8" t="s">
        <v>558</v>
      </c>
      <c r="I7" s="11"/>
      <c r="J7" s="12"/>
      <c r="K7" s="8" t="s">
        <v>559</v>
      </c>
      <c r="L7" s="13"/>
      <c r="M7" s="14"/>
      <c r="N7" s="13">
        <v>8</v>
      </c>
      <c r="O7" s="13">
        <f>R7</f>
        <v>8</v>
      </c>
      <c r="P7" s="15"/>
      <c r="Q7" s="12"/>
      <c r="R7" s="13">
        <v>8</v>
      </c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6"/>
      <c r="AL7" s="12"/>
      <c r="AM7" s="12"/>
      <c r="AN7" s="12"/>
      <c r="AO7" s="12"/>
      <c r="AP7" s="16"/>
      <c r="AQ7" s="16"/>
      <c r="AR7" s="16"/>
      <c r="AS7" s="16"/>
    </row>
    <row r="8" spans="1:45" ht="59.5">
      <c r="A8" s="6">
        <v>2</v>
      </c>
      <c r="B8" s="7" t="s">
        <v>553</v>
      </c>
      <c r="C8" s="8" t="s">
        <v>139</v>
      </c>
      <c r="D8" s="9" t="s">
        <v>554</v>
      </c>
      <c r="E8" s="10" t="s">
        <v>560</v>
      </c>
      <c r="F8" s="8" t="s">
        <v>556</v>
      </c>
      <c r="G8" s="8" t="s">
        <v>561</v>
      </c>
      <c r="H8" s="8" t="s">
        <v>558</v>
      </c>
      <c r="I8" s="11"/>
      <c r="J8" s="12"/>
      <c r="K8" s="8" t="s">
        <v>559</v>
      </c>
      <c r="L8" s="13"/>
      <c r="M8" s="14"/>
      <c r="N8" s="13">
        <v>2.5</v>
      </c>
      <c r="O8" s="13">
        <f>R8</f>
        <v>2.5</v>
      </c>
      <c r="P8" s="15"/>
      <c r="Q8" s="12"/>
      <c r="R8" s="13">
        <v>2.5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6"/>
      <c r="AL8" s="12"/>
      <c r="AM8" s="12"/>
      <c r="AN8" s="12"/>
      <c r="AO8" s="12"/>
      <c r="AP8" s="16"/>
      <c r="AQ8" s="16"/>
      <c r="AR8" s="16"/>
      <c r="AS8" s="16"/>
    </row>
    <row r="9" spans="1:45" ht="59.5">
      <c r="A9" s="6">
        <v>3</v>
      </c>
      <c r="B9" s="7" t="s">
        <v>553</v>
      </c>
      <c r="C9" s="8" t="s">
        <v>139</v>
      </c>
      <c r="D9" s="9" t="s">
        <v>554</v>
      </c>
      <c r="E9" s="10" t="s">
        <v>562</v>
      </c>
      <c r="F9" s="8" t="s">
        <v>556</v>
      </c>
      <c r="G9" s="8" t="s">
        <v>563</v>
      </c>
      <c r="H9" s="8" t="s">
        <v>558</v>
      </c>
      <c r="I9" s="11"/>
      <c r="J9" s="12"/>
      <c r="K9" s="8" t="s">
        <v>559</v>
      </c>
      <c r="L9" s="13"/>
      <c r="M9" s="14"/>
      <c r="N9" s="13">
        <v>12</v>
      </c>
      <c r="O9" s="13">
        <f>R9</f>
        <v>12</v>
      </c>
      <c r="P9" s="15"/>
      <c r="Q9" s="12"/>
      <c r="R9" s="13">
        <v>12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6"/>
      <c r="AL9" s="12"/>
      <c r="AM9" s="12"/>
      <c r="AN9" s="12"/>
      <c r="AO9" s="12"/>
      <c r="AP9" s="16"/>
      <c r="AQ9" s="16"/>
      <c r="AR9" s="16"/>
      <c r="AS9" s="16"/>
    </row>
    <row r="14" spans="1:45">
      <c r="P14" s="17"/>
    </row>
    <row r="15" spans="1:45">
      <c r="P15" s="17"/>
    </row>
  </sheetData>
  <mergeCells count="30">
    <mergeCell ref="AJ5:AJ6"/>
    <mergeCell ref="AQ5:AQ6"/>
    <mergeCell ref="AR5:AR6"/>
    <mergeCell ref="AS4:AS6"/>
    <mergeCell ref="A4:A6"/>
    <mergeCell ref="B4:B6"/>
    <mergeCell ref="C5:C6"/>
    <mergeCell ref="D5:D6"/>
    <mergeCell ref="E5:E6"/>
    <mergeCell ref="C4:F4"/>
    <mergeCell ref="N4:AP4"/>
    <mergeCell ref="AQ4:AR4"/>
    <mergeCell ref="O5:AA5"/>
    <mergeCell ref="AB5:AF5"/>
    <mergeCell ref="AG5:AI5"/>
    <mergeCell ref="AK5:AP5"/>
    <mergeCell ref="F5:F6"/>
    <mergeCell ref="G4:G6"/>
    <mergeCell ref="H4:H6"/>
    <mergeCell ref="I4:I6"/>
    <mergeCell ref="J4:J6"/>
    <mergeCell ref="K4:K6"/>
    <mergeCell ref="L4:L6"/>
    <mergeCell ref="M4:M6"/>
    <mergeCell ref="N5:N6"/>
    <mergeCell ref="A1:AS1"/>
    <mergeCell ref="A2:AS2"/>
    <mergeCell ref="A3:AO3"/>
    <mergeCell ref="AP3:AQ3"/>
    <mergeCell ref="AR3:AS3"/>
  </mergeCells>
  <phoneticPr fontId="38" type="noConversion"/>
  <printOptions horizontalCentered="1"/>
  <pageMargins left="0" right="0" top="0.59055118110236204" bottom="0.47244094488188998" header="0.31496062992126" footer="0.31496062992126"/>
  <pageSetup paperSize="9" scale="5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"/>
  <sheetViews>
    <sheetView showGridLines="0" showZeros="0" workbookViewId="0">
      <selection activeCell="G22" sqref="G22"/>
    </sheetView>
  </sheetViews>
  <sheetFormatPr defaultColWidth="9" defaultRowHeight="12"/>
  <cols>
    <col min="1" max="1" width="45.77734375" customWidth="1"/>
    <col min="2" max="2" width="30.77734375" customWidth="1"/>
    <col min="3" max="3" width="45.77734375" customWidth="1"/>
    <col min="4" max="4" width="30.77734375" customWidth="1"/>
  </cols>
  <sheetData>
    <row r="1" spans="1:4" ht="12" customHeight="1">
      <c r="A1" s="56" t="s">
        <v>21</v>
      </c>
      <c r="B1" s="57"/>
      <c r="C1" s="58"/>
      <c r="D1" s="57"/>
    </row>
    <row r="2" spans="1:4" ht="31.5" customHeight="1">
      <c r="A2" s="107" t="s">
        <v>2</v>
      </c>
      <c r="B2" s="107"/>
      <c r="C2" s="107"/>
      <c r="D2" s="107"/>
    </row>
    <row r="3" spans="1:4" ht="23.25" customHeight="1">
      <c r="A3" s="59" t="s">
        <v>22</v>
      </c>
      <c r="B3" s="60"/>
      <c r="C3" s="61" t="s">
        <v>23</v>
      </c>
      <c r="D3" s="61" t="s">
        <v>24</v>
      </c>
    </row>
    <row r="4" spans="1:4" s="54" customFormat="1" ht="20.149999999999999" customHeight="1">
      <c r="A4" s="108" t="s">
        <v>25</v>
      </c>
      <c r="B4" s="109"/>
      <c r="C4" s="108" t="s">
        <v>26</v>
      </c>
      <c r="D4" s="109"/>
    </row>
    <row r="5" spans="1:4" s="54" customFormat="1" ht="20.149999999999999" customHeight="1">
      <c r="A5" s="62" t="s">
        <v>27</v>
      </c>
      <c r="B5" s="63" t="s">
        <v>28</v>
      </c>
      <c r="C5" s="62" t="s">
        <v>27</v>
      </c>
      <c r="D5" s="63" t="s">
        <v>28</v>
      </c>
    </row>
    <row r="6" spans="1:4" s="55" customFormat="1" ht="20.149999999999999" customHeight="1">
      <c r="A6" s="64" t="s">
        <v>29</v>
      </c>
      <c r="B6" s="65">
        <v>5784.55</v>
      </c>
      <c r="C6" s="66" t="s">
        <v>30</v>
      </c>
      <c r="D6" s="65">
        <v>3720.59</v>
      </c>
    </row>
    <row r="7" spans="1:4" s="55" customFormat="1" ht="20.149999999999999" customHeight="1">
      <c r="A7" s="67" t="s">
        <v>31</v>
      </c>
      <c r="B7" s="68"/>
      <c r="C7" s="66" t="s">
        <v>32</v>
      </c>
      <c r="D7" s="65">
        <v>282.95999999999998</v>
      </c>
    </row>
    <row r="8" spans="1:4" s="55" customFormat="1" ht="20.149999999999999" customHeight="1">
      <c r="A8" s="64" t="s">
        <v>33</v>
      </c>
      <c r="B8" s="68"/>
      <c r="C8" s="66" t="s">
        <v>34</v>
      </c>
      <c r="D8" s="65">
        <v>1781</v>
      </c>
    </row>
    <row r="9" spans="1:4" s="55" customFormat="1" ht="20.149999999999999" customHeight="1">
      <c r="A9" s="69" t="s">
        <v>35</v>
      </c>
      <c r="B9" s="68"/>
      <c r="C9" s="70" t="s">
        <v>36</v>
      </c>
      <c r="D9" s="65">
        <v>1781</v>
      </c>
    </row>
    <row r="10" spans="1:4" s="55" customFormat="1" ht="20.149999999999999" customHeight="1">
      <c r="A10" s="69" t="s">
        <v>37</v>
      </c>
      <c r="B10" s="68"/>
      <c r="C10" s="70"/>
      <c r="D10" s="65"/>
    </row>
    <row r="11" spans="1:4" s="55" customFormat="1" ht="20.149999999999999" customHeight="1">
      <c r="A11" s="71" t="s">
        <v>38</v>
      </c>
      <c r="B11" s="68"/>
      <c r="C11" s="70"/>
      <c r="D11" s="65"/>
    </row>
    <row r="12" spans="1:4" s="55" customFormat="1" ht="20.149999999999999" customHeight="1">
      <c r="A12" s="69" t="s">
        <v>39</v>
      </c>
      <c r="B12" s="68"/>
      <c r="C12" s="70"/>
      <c r="D12" s="65"/>
    </row>
    <row r="13" spans="1:4" s="55" customFormat="1" ht="20.149999999999999" customHeight="1">
      <c r="A13" s="71" t="s">
        <v>40</v>
      </c>
      <c r="B13" s="68"/>
      <c r="C13" s="70"/>
      <c r="D13" s="65"/>
    </row>
    <row r="14" spans="1:4" s="55" customFormat="1" ht="20.149999999999999" customHeight="1">
      <c r="A14" s="69" t="s">
        <v>41</v>
      </c>
      <c r="B14" s="68"/>
      <c r="C14" s="70"/>
      <c r="D14" s="65"/>
    </row>
    <row r="15" spans="1:4" s="55" customFormat="1" ht="20.149999999999999" customHeight="1">
      <c r="A15" s="69"/>
      <c r="B15" s="68"/>
      <c r="C15" s="70"/>
      <c r="D15" s="65"/>
    </row>
    <row r="16" spans="1:4" s="55" customFormat="1" ht="20.149999999999999" customHeight="1">
      <c r="A16" s="69"/>
      <c r="B16" s="68"/>
      <c r="C16" s="70"/>
      <c r="D16" s="65"/>
    </row>
    <row r="17" spans="1:4" s="55" customFormat="1" ht="20.149999999999999" customHeight="1">
      <c r="A17" s="69"/>
      <c r="B17" s="68"/>
      <c r="C17" s="70"/>
      <c r="D17" s="65"/>
    </row>
    <row r="18" spans="1:4" s="55" customFormat="1" ht="20.149999999999999" customHeight="1">
      <c r="A18" s="69"/>
      <c r="B18" s="68"/>
      <c r="C18" s="70"/>
      <c r="D18" s="65"/>
    </row>
    <row r="19" spans="1:4" s="55" customFormat="1" ht="20.149999999999999" customHeight="1">
      <c r="A19" s="69"/>
      <c r="B19" s="68"/>
      <c r="C19" s="70"/>
      <c r="D19" s="65"/>
    </row>
    <row r="20" spans="1:4" s="55" customFormat="1" ht="18.75" customHeight="1">
      <c r="A20" s="69"/>
      <c r="B20" s="68"/>
      <c r="C20" s="72"/>
      <c r="D20" s="65"/>
    </row>
    <row r="21" spans="1:4" s="55" customFormat="1" ht="20.149999999999999" customHeight="1">
      <c r="A21" s="69"/>
      <c r="B21" s="68"/>
      <c r="C21" s="66"/>
      <c r="D21" s="65"/>
    </row>
    <row r="22" spans="1:4" s="55" customFormat="1" ht="20.149999999999999" customHeight="1">
      <c r="A22" s="69"/>
      <c r="B22" s="68"/>
      <c r="C22" s="73"/>
      <c r="D22" s="65"/>
    </row>
    <row r="23" spans="1:4" s="55" customFormat="1" ht="20.149999999999999" customHeight="1">
      <c r="A23" s="69"/>
      <c r="B23" s="68"/>
      <c r="C23" s="74" t="s">
        <v>42</v>
      </c>
      <c r="D23" s="65">
        <v>0</v>
      </c>
    </row>
    <row r="24" spans="1:4" s="55" customFormat="1" ht="20.149999999999999" customHeight="1">
      <c r="A24" s="71"/>
      <c r="B24" s="68"/>
      <c r="C24" s="75"/>
      <c r="D24" s="65">
        <v>0</v>
      </c>
    </row>
    <row r="25" spans="1:4" s="55" customFormat="1" ht="20.149999999999999" customHeight="1">
      <c r="A25" s="69"/>
      <c r="B25" s="68"/>
      <c r="C25" s="76"/>
      <c r="D25" s="77"/>
    </row>
    <row r="26" spans="1:4" s="55" customFormat="1" ht="20.149999999999999" customHeight="1">
      <c r="A26" s="71"/>
      <c r="B26" s="68"/>
      <c r="C26" s="70"/>
      <c r="D26" s="77"/>
    </row>
    <row r="27" spans="1:4" s="55" customFormat="1" ht="20.149999999999999" customHeight="1">
      <c r="A27" s="78"/>
      <c r="B27" s="68"/>
      <c r="C27" s="79"/>
      <c r="D27" s="77"/>
    </row>
    <row r="28" spans="1:4" s="54" customFormat="1" ht="20.149999999999999" customHeight="1">
      <c r="A28" s="78"/>
      <c r="B28" s="80"/>
      <c r="C28" s="73"/>
      <c r="D28" s="77"/>
    </row>
    <row r="29" spans="1:4" s="55" customFormat="1" ht="20.149999999999999" customHeight="1">
      <c r="A29" s="62" t="s">
        <v>44</v>
      </c>
      <c r="B29" s="68">
        <f>+B6+B12+B15+B16+B17+B18+B19+B20+B21+B22+B7</f>
        <v>5784.55</v>
      </c>
      <c r="C29" s="62" t="s">
        <v>45</v>
      </c>
      <c r="D29" s="65">
        <f>+D6+D7+D23+D8</f>
        <v>5784.55</v>
      </c>
    </row>
  </sheetData>
  <sheetProtection formatCells="0" formatColumns="0" formatRows="0"/>
  <mergeCells count="3">
    <mergeCell ref="A2:D2"/>
    <mergeCell ref="A4:B4"/>
    <mergeCell ref="C4:D4"/>
  </mergeCells>
  <phoneticPr fontId="38" type="noConversion"/>
  <printOptions horizontalCentered="1"/>
  <pageMargins left="0.39370078740157499" right="0.39370078740157499" top="0.78740157480314998" bottom="0.98425196850393704" header="0.511811023622047" footer="0.511811023622047"/>
  <pageSetup paperSize="9" scale="79" orientation="landscape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tabSelected="1" topLeftCell="B1" workbookViewId="0">
      <pane ySplit="6" topLeftCell="A7" activePane="bottomLeft" state="frozen"/>
      <selection pane="bottomLeft" activeCell="K13" sqref="K13"/>
    </sheetView>
  </sheetViews>
  <sheetFormatPr defaultColWidth="11.77734375" defaultRowHeight="14"/>
  <cols>
    <col min="1" max="1" width="9.44140625" style="81" customWidth="1"/>
    <col min="2" max="2" width="13.44140625" style="81" customWidth="1"/>
    <col min="3" max="3" width="34.6640625" style="94" customWidth="1"/>
    <col min="4" max="13" width="14.33203125" style="81" customWidth="1"/>
    <col min="14" max="16384" width="11.77734375" style="81"/>
  </cols>
  <sheetData>
    <row r="1" spans="1:13">
      <c r="A1" s="92" t="s">
        <v>46</v>
      </c>
    </row>
    <row r="2" spans="1:13" ht="41.25" customHeight="1">
      <c r="A2" s="110" t="s">
        <v>4</v>
      </c>
      <c r="B2" s="110" t="s">
        <v>47</v>
      </c>
      <c r="C2" s="111" t="s">
        <v>47</v>
      </c>
      <c r="D2" s="110" t="s">
        <v>47</v>
      </c>
      <c r="E2" s="110" t="s">
        <v>47</v>
      </c>
      <c r="F2" s="110" t="s">
        <v>47</v>
      </c>
      <c r="G2" s="110" t="s">
        <v>47</v>
      </c>
      <c r="H2" s="110" t="s">
        <v>47</v>
      </c>
      <c r="I2" s="110" t="s">
        <v>47</v>
      </c>
      <c r="J2" s="110" t="s">
        <v>47</v>
      </c>
      <c r="K2" s="110" t="s">
        <v>47</v>
      </c>
      <c r="L2" s="110" t="s">
        <v>47</v>
      </c>
      <c r="M2" s="110" t="s">
        <v>47</v>
      </c>
    </row>
    <row r="3" spans="1:13" s="92" customFormat="1" ht="18" customHeight="1">
      <c r="A3" s="112" t="s">
        <v>22</v>
      </c>
      <c r="B3" s="113" t="s">
        <v>47</v>
      </c>
      <c r="C3" s="114" t="s">
        <v>47</v>
      </c>
      <c r="D3" s="113" t="s">
        <v>47</v>
      </c>
      <c r="E3" s="113" t="s">
        <v>47</v>
      </c>
      <c r="F3" s="113" t="s">
        <v>47</v>
      </c>
      <c r="G3" s="113" t="s">
        <v>47</v>
      </c>
      <c r="H3" s="113" t="s">
        <v>47</v>
      </c>
      <c r="I3" s="113" t="s">
        <v>47</v>
      </c>
      <c r="J3" s="115" t="s">
        <v>23</v>
      </c>
      <c r="K3" s="113" t="s">
        <v>47</v>
      </c>
      <c r="L3" s="115" t="s">
        <v>24</v>
      </c>
      <c r="M3" s="113" t="s">
        <v>47</v>
      </c>
    </row>
    <row r="4" spans="1:13" ht="18" customHeight="1">
      <c r="A4" s="116" t="s">
        <v>48</v>
      </c>
      <c r="B4" s="116" t="s">
        <v>49</v>
      </c>
      <c r="C4" s="117" t="s">
        <v>47</v>
      </c>
      <c r="D4" s="116" t="s">
        <v>50</v>
      </c>
      <c r="E4" s="116" t="s">
        <v>51</v>
      </c>
      <c r="F4" s="116" t="s">
        <v>47</v>
      </c>
      <c r="G4" s="116" t="s">
        <v>47</v>
      </c>
      <c r="H4" s="116" t="s">
        <v>47</v>
      </c>
      <c r="I4" s="116" t="s">
        <v>47</v>
      </c>
      <c r="J4" s="116" t="s">
        <v>47</v>
      </c>
      <c r="K4" s="116" t="s">
        <v>47</v>
      </c>
      <c r="L4" s="116" t="s">
        <v>47</v>
      </c>
      <c r="M4" s="116" t="s">
        <v>52</v>
      </c>
    </row>
    <row r="5" spans="1:13" s="83" customFormat="1" ht="32.25" customHeight="1">
      <c r="A5" s="116" t="s">
        <v>47</v>
      </c>
      <c r="B5" s="5" t="s">
        <v>53</v>
      </c>
      <c r="C5" s="96" t="s">
        <v>54</v>
      </c>
      <c r="D5" s="116" t="s">
        <v>47</v>
      </c>
      <c r="E5" s="5" t="s">
        <v>55</v>
      </c>
      <c r="F5" s="5" t="s">
        <v>56</v>
      </c>
      <c r="G5" s="5" t="s">
        <v>57</v>
      </c>
      <c r="H5" s="5" t="s">
        <v>58</v>
      </c>
      <c r="I5" s="5" t="s">
        <v>59</v>
      </c>
      <c r="J5" s="5" t="s">
        <v>60</v>
      </c>
      <c r="K5" s="5" t="s">
        <v>61</v>
      </c>
      <c r="L5" s="5" t="s">
        <v>62</v>
      </c>
      <c r="M5" s="116" t="s">
        <v>47</v>
      </c>
    </row>
    <row r="6" spans="1:13" ht="18" customHeight="1">
      <c r="A6" s="20" t="s">
        <v>63</v>
      </c>
      <c r="B6" s="20">
        <v>1</v>
      </c>
      <c r="C6" s="95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</row>
    <row r="7" spans="1:13" s="93" customFormat="1" ht="18" customHeight="1">
      <c r="A7" s="97">
        <v>1</v>
      </c>
      <c r="B7" s="97"/>
      <c r="C7" s="7" t="s">
        <v>50</v>
      </c>
      <c r="D7" s="97">
        <f>D8+D16+D38+D30</f>
        <v>5784.55</v>
      </c>
      <c r="E7" s="97">
        <f>E8+E16+E38+E30</f>
        <v>5784.55</v>
      </c>
      <c r="F7" s="97">
        <f>F8+F16+F38+F30</f>
        <v>5784.55</v>
      </c>
      <c r="G7" s="97"/>
      <c r="H7" s="97"/>
      <c r="I7" s="97"/>
      <c r="J7" s="97"/>
      <c r="K7" s="97"/>
      <c r="L7" s="97"/>
      <c r="M7" s="97"/>
    </row>
    <row r="8" spans="1:13" ht="16.5" customHeight="1">
      <c r="A8" s="6">
        <v>1</v>
      </c>
      <c r="B8" s="7" t="s">
        <v>64</v>
      </c>
      <c r="C8" s="98" t="s">
        <v>65</v>
      </c>
      <c r="D8" s="99">
        <f t="shared" ref="D8:D10" si="0">E8+SUM(I8:P8)</f>
        <v>4997.92</v>
      </c>
      <c r="E8" s="99">
        <f t="shared" ref="E8:E10" si="1">F8+G8+H8</f>
        <v>4997.92</v>
      </c>
      <c r="F8" s="51">
        <v>4997.92</v>
      </c>
      <c r="G8" s="143"/>
      <c r="H8" s="16"/>
      <c r="I8" s="16"/>
      <c r="J8" s="16"/>
      <c r="K8" s="16"/>
      <c r="L8" s="16"/>
      <c r="M8" s="100"/>
    </row>
    <row r="9" spans="1:13" ht="16.5" customHeight="1">
      <c r="A9" s="6">
        <v>2</v>
      </c>
      <c r="B9" s="7" t="s">
        <v>66</v>
      </c>
      <c r="C9" s="98" t="s">
        <v>67</v>
      </c>
      <c r="D9" s="99">
        <f t="shared" si="0"/>
        <v>4997.92</v>
      </c>
      <c r="E9" s="99">
        <f t="shared" si="1"/>
        <v>4997.92</v>
      </c>
      <c r="F9" s="51">
        <v>4997.92</v>
      </c>
      <c r="G9" s="143"/>
      <c r="H9" s="16"/>
      <c r="I9" s="16"/>
      <c r="J9" s="16"/>
      <c r="K9" s="16"/>
      <c r="L9" s="16"/>
      <c r="M9" s="100"/>
    </row>
    <row r="10" spans="1:13" ht="16.5" customHeight="1">
      <c r="A10" s="6">
        <v>3</v>
      </c>
      <c r="B10" s="7" t="s">
        <v>68</v>
      </c>
      <c r="C10" s="98" t="s">
        <v>69</v>
      </c>
      <c r="D10" s="99">
        <f t="shared" si="0"/>
        <v>4997.92</v>
      </c>
      <c r="E10" s="99">
        <f t="shared" si="1"/>
        <v>4997.92</v>
      </c>
      <c r="F10" s="51">
        <v>4997.92</v>
      </c>
      <c r="G10" s="143"/>
      <c r="H10" s="16"/>
      <c r="I10" s="16"/>
      <c r="J10" s="16"/>
      <c r="K10" s="16"/>
      <c r="L10" s="16"/>
      <c r="M10" s="100"/>
    </row>
    <row r="11" spans="1:13" ht="16.5" customHeight="1">
      <c r="A11" s="6">
        <v>4</v>
      </c>
      <c r="B11" s="7" t="s">
        <v>70</v>
      </c>
      <c r="C11" s="98" t="s">
        <v>71</v>
      </c>
      <c r="D11" s="16"/>
      <c r="E11" s="16"/>
      <c r="F11" s="16"/>
      <c r="G11" s="143"/>
      <c r="H11" s="16"/>
      <c r="I11" s="16"/>
      <c r="J11" s="16"/>
      <c r="K11" s="16"/>
      <c r="L11" s="16"/>
      <c r="M11" s="100"/>
    </row>
    <row r="12" spans="1:13" ht="16.5" customHeight="1">
      <c r="A12" s="6">
        <v>5</v>
      </c>
      <c r="B12" s="7" t="s">
        <v>72</v>
      </c>
      <c r="C12" s="98" t="s">
        <v>73</v>
      </c>
      <c r="D12" s="16"/>
      <c r="E12" s="16"/>
      <c r="F12" s="16"/>
      <c r="G12" s="143"/>
      <c r="H12" s="16"/>
      <c r="I12" s="16"/>
      <c r="J12" s="16"/>
      <c r="K12" s="16"/>
      <c r="L12" s="16"/>
      <c r="M12" s="100"/>
    </row>
    <row r="13" spans="1:13" ht="16.5" customHeight="1">
      <c r="A13" s="6">
        <v>6</v>
      </c>
      <c r="B13" s="7" t="s">
        <v>74</v>
      </c>
      <c r="C13" s="98" t="s">
        <v>75</v>
      </c>
      <c r="D13" s="16"/>
      <c r="E13" s="16"/>
      <c r="F13" s="16"/>
      <c r="G13" s="143"/>
      <c r="H13" s="16"/>
      <c r="I13" s="16"/>
      <c r="J13" s="16"/>
      <c r="K13" s="16"/>
      <c r="L13" s="16"/>
      <c r="M13" s="100"/>
    </row>
    <row r="14" spans="1:13" ht="16.5" customHeight="1">
      <c r="A14" s="6">
        <v>7</v>
      </c>
      <c r="B14" s="7" t="s">
        <v>76</v>
      </c>
      <c r="C14" s="98" t="s">
        <v>77</v>
      </c>
      <c r="D14" s="16"/>
      <c r="E14" s="16"/>
      <c r="F14" s="16"/>
      <c r="G14" s="143"/>
      <c r="H14" s="16"/>
      <c r="I14" s="16"/>
      <c r="J14" s="16"/>
      <c r="K14" s="16"/>
      <c r="L14" s="16"/>
      <c r="M14" s="100"/>
    </row>
    <row r="15" spans="1:13" ht="16.5" customHeight="1">
      <c r="A15" s="6">
        <v>8</v>
      </c>
      <c r="B15" s="7" t="s">
        <v>78</v>
      </c>
      <c r="C15" s="98" t="s">
        <v>79</v>
      </c>
      <c r="D15" s="16"/>
      <c r="E15" s="16"/>
      <c r="F15" s="16"/>
      <c r="G15" s="143"/>
      <c r="H15" s="16"/>
      <c r="I15" s="16"/>
      <c r="J15" s="16"/>
      <c r="K15" s="16"/>
      <c r="L15" s="16"/>
      <c r="M15" s="100"/>
    </row>
    <row r="16" spans="1:13" ht="16.5" customHeight="1">
      <c r="A16" s="6">
        <v>9</v>
      </c>
      <c r="B16" s="7" t="s">
        <v>80</v>
      </c>
      <c r="C16" s="98" t="s">
        <v>81</v>
      </c>
      <c r="D16" s="99">
        <f t="shared" ref="D16:D19" si="2">E16+SUM(I16:P16)</f>
        <v>461.57</v>
      </c>
      <c r="E16" s="99">
        <f t="shared" ref="E16:E19" si="3">F16+G16+H16</f>
        <v>461.57</v>
      </c>
      <c r="F16" s="51">
        <v>461.57</v>
      </c>
      <c r="G16" s="143"/>
      <c r="H16" s="16"/>
      <c r="I16" s="16"/>
      <c r="J16" s="16"/>
      <c r="K16" s="16"/>
      <c r="L16" s="16"/>
      <c r="M16" s="100"/>
    </row>
    <row r="17" spans="1:13" ht="16.5" customHeight="1">
      <c r="A17" s="6">
        <v>10</v>
      </c>
      <c r="B17" s="7" t="s">
        <v>82</v>
      </c>
      <c r="C17" s="98" t="s">
        <v>83</v>
      </c>
      <c r="D17" s="99">
        <f t="shared" si="2"/>
        <v>461.57</v>
      </c>
      <c r="E17" s="99">
        <f t="shared" si="3"/>
        <v>461.57</v>
      </c>
      <c r="F17" s="51">
        <v>461.57</v>
      </c>
      <c r="G17" s="143"/>
      <c r="H17" s="16"/>
      <c r="I17" s="16"/>
      <c r="J17" s="16"/>
      <c r="K17" s="16"/>
      <c r="L17" s="16"/>
      <c r="M17" s="100"/>
    </row>
    <row r="18" spans="1:13" ht="16.5" customHeight="1">
      <c r="A18" s="6">
        <v>11</v>
      </c>
      <c r="B18" s="7" t="s">
        <v>84</v>
      </c>
      <c r="C18" s="98" t="s">
        <v>85</v>
      </c>
      <c r="D18" s="99">
        <f t="shared" si="2"/>
        <v>307.70999999999998</v>
      </c>
      <c r="E18" s="99">
        <f t="shared" si="3"/>
        <v>307.70999999999998</v>
      </c>
      <c r="F18" s="51">
        <v>307.70999999999998</v>
      </c>
      <c r="G18" s="143"/>
      <c r="H18" s="16"/>
      <c r="I18" s="16"/>
      <c r="J18" s="16"/>
      <c r="K18" s="16"/>
      <c r="L18" s="16"/>
      <c r="M18" s="100"/>
    </row>
    <row r="19" spans="1:13" ht="14.5">
      <c r="A19" s="6">
        <v>12</v>
      </c>
      <c r="B19" s="7" t="s">
        <v>86</v>
      </c>
      <c r="C19" s="98" t="s">
        <v>87</v>
      </c>
      <c r="D19" s="99">
        <f t="shared" si="2"/>
        <v>153.86000000000001</v>
      </c>
      <c r="E19" s="99">
        <f t="shared" si="3"/>
        <v>153.86000000000001</v>
      </c>
      <c r="F19" s="51">
        <v>153.86000000000001</v>
      </c>
      <c r="G19" s="143"/>
      <c r="H19" s="16"/>
      <c r="I19" s="16"/>
      <c r="J19" s="16"/>
      <c r="K19" s="16"/>
      <c r="L19" s="16"/>
      <c r="M19" s="100"/>
    </row>
    <row r="20" spans="1:13" ht="14.5">
      <c r="A20" s="6">
        <v>13</v>
      </c>
      <c r="B20" s="7" t="s">
        <v>88</v>
      </c>
      <c r="C20" s="98" t="s">
        <v>89</v>
      </c>
      <c r="D20" s="16"/>
      <c r="E20" s="16"/>
      <c r="F20" s="16"/>
      <c r="G20" s="143"/>
      <c r="H20" s="16"/>
      <c r="I20" s="16"/>
      <c r="J20" s="16"/>
      <c r="K20" s="16"/>
      <c r="L20" s="16"/>
      <c r="M20" s="100"/>
    </row>
    <row r="21" spans="1:13" ht="14.5">
      <c r="A21" s="6">
        <v>14</v>
      </c>
      <c r="B21" s="7" t="s">
        <v>90</v>
      </c>
      <c r="C21" s="98" t="s">
        <v>91</v>
      </c>
      <c r="D21" s="16"/>
      <c r="E21" s="16"/>
      <c r="F21" s="16"/>
      <c r="G21" s="143"/>
      <c r="H21" s="16"/>
      <c r="I21" s="16"/>
      <c r="J21" s="16"/>
      <c r="K21" s="16"/>
      <c r="L21" s="16"/>
      <c r="M21" s="100"/>
    </row>
    <row r="22" spans="1:13" ht="14.5">
      <c r="A22" s="6">
        <v>15</v>
      </c>
      <c r="B22" s="7" t="s">
        <v>92</v>
      </c>
      <c r="C22" s="98" t="s">
        <v>93</v>
      </c>
      <c r="D22" s="16"/>
      <c r="E22" s="16"/>
      <c r="F22" s="16"/>
      <c r="G22" s="143"/>
      <c r="H22" s="16"/>
      <c r="I22" s="16"/>
      <c r="J22" s="16"/>
      <c r="K22" s="16"/>
      <c r="L22" s="16"/>
      <c r="M22" s="100"/>
    </row>
    <row r="23" spans="1:13" ht="14.5">
      <c r="A23" s="6">
        <v>16</v>
      </c>
      <c r="B23" s="7" t="s">
        <v>94</v>
      </c>
      <c r="C23" s="98" t="s">
        <v>95</v>
      </c>
      <c r="D23" s="16"/>
      <c r="E23" s="16"/>
      <c r="F23" s="16"/>
      <c r="G23" s="143"/>
      <c r="H23" s="16"/>
      <c r="I23" s="16"/>
      <c r="J23" s="16"/>
      <c r="K23" s="16"/>
      <c r="L23" s="16"/>
      <c r="M23" s="100"/>
    </row>
    <row r="24" spans="1:13" ht="14.5">
      <c r="A24" s="6">
        <v>17</v>
      </c>
      <c r="B24" s="7" t="s">
        <v>96</v>
      </c>
      <c r="C24" s="98" t="s">
        <v>97</v>
      </c>
      <c r="D24" s="16"/>
      <c r="E24" s="16"/>
      <c r="F24" s="16"/>
      <c r="G24" s="143"/>
      <c r="H24" s="16"/>
      <c r="I24" s="16"/>
      <c r="J24" s="16"/>
      <c r="K24" s="16"/>
      <c r="L24" s="16"/>
      <c r="M24" s="100"/>
    </row>
    <row r="25" spans="1:13" ht="14.5">
      <c r="A25" s="6">
        <v>18</v>
      </c>
      <c r="B25" s="7" t="s">
        <v>98</v>
      </c>
      <c r="C25" s="98" t="s">
        <v>99</v>
      </c>
      <c r="D25" s="16"/>
      <c r="E25" s="16"/>
      <c r="F25" s="16"/>
      <c r="G25" s="143"/>
      <c r="H25" s="16"/>
      <c r="I25" s="16"/>
      <c r="J25" s="16"/>
      <c r="K25" s="16"/>
      <c r="L25" s="16"/>
      <c r="M25" s="100"/>
    </row>
    <row r="26" spans="1:13" ht="14.5">
      <c r="A26" s="6">
        <v>19</v>
      </c>
      <c r="B26" s="7" t="s">
        <v>100</v>
      </c>
      <c r="C26" s="98" t="s">
        <v>101</v>
      </c>
      <c r="D26" s="16"/>
      <c r="E26" s="16"/>
      <c r="F26" s="16"/>
      <c r="G26" s="143"/>
      <c r="H26" s="16"/>
      <c r="I26" s="16"/>
      <c r="J26" s="16"/>
      <c r="K26" s="16"/>
      <c r="L26" s="16"/>
      <c r="M26" s="100"/>
    </row>
    <row r="27" spans="1:13" ht="14.5">
      <c r="A27" s="6">
        <v>20</v>
      </c>
      <c r="B27" s="7" t="s">
        <v>102</v>
      </c>
      <c r="C27" s="98" t="s">
        <v>103</v>
      </c>
      <c r="D27" s="16"/>
      <c r="E27" s="16"/>
      <c r="F27" s="16"/>
      <c r="G27" s="143"/>
      <c r="H27" s="16"/>
      <c r="I27" s="16"/>
      <c r="J27" s="16"/>
      <c r="K27" s="16"/>
      <c r="L27" s="16"/>
      <c r="M27" s="100"/>
    </row>
    <row r="28" spans="1:13" ht="14.5">
      <c r="A28" s="6">
        <v>21</v>
      </c>
      <c r="B28" s="7" t="s">
        <v>104</v>
      </c>
      <c r="C28" s="98" t="s">
        <v>105</v>
      </c>
      <c r="D28" s="16"/>
      <c r="E28" s="16"/>
      <c r="F28" s="16"/>
      <c r="G28" s="143"/>
      <c r="H28" s="16"/>
      <c r="I28" s="16"/>
      <c r="J28" s="16"/>
      <c r="K28" s="16"/>
      <c r="L28" s="16"/>
      <c r="M28" s="100"/>
    </row>
    <row r="29" spans="1:13" ht="14.5">
      <c r="A29" s="6">
        <v>22</v>
      </c>
      <c r="B29" s="7" t="s">
        <v>106</v>
      </c>
      <c r="C29" s="98" t="s">
        <v>105</v>
      </c>
      <c r="D29" s="16"/>
      <c r="E29" s="16"/>
      <c r="F29" s="16"/>
      <c r="G29" s="143"/>
      <c r="H29" s="16"/>
      <c r="I29" s="16"/>
      <c r="J29" s="16"/>
      <c r="K29" s="16"/>
      <c r="L29" s="16"/>
      <c r="M29" s="100"/>
    </row>
    <row r="30" spans="1:13" ht="14.5">
      <c r="A30" s="6">
        <v>23</v>
      </c>
      <c r="B30" s="7" t="s">
        <v>107</v>
      </c>
      <c r="C30" s="98" t="s">
        <v>108</v>
      </c>
      <c r="D30" s="16"/>
      <c r="E30" s="16"/>
      <c r="F30" s="16"/>
      <c r="G30" s="143"/>
      <c r="H30" s="16"/>
      <c r="I30" s="16"/>
      <c r="J30" s="16"/>
      <c r="K30" s="16"/>
      <c r="L30" s="16"/>
      <c r="M30" s="100"/>
    </row>
    <row r="31" spans="1:13" ht="14.5">
      <c r="A31" s="6">
        <v>24</v>
      </c>
      <c r="B31" s="7" t="s">
        <v>109</v>
      </c>
      <c r="C31" s="98" t="s">
        <v>110</v>
      </c>
      <c r="D31" s="16"/>
      <c r="E31" s="16"/>
      <c r="F31" s="16"/>
      <c r="G31" s="143"/>
      <c r="H31" s="16"/>
      <c r="I31" s="16"/>
      <c r="J31" s="16"/>
      <c r="K31" s="16"/>
      <c r="L31" s="16"/>
      <c r="M31" s="100"/>
    </row>
    <row r="32" spans="1:13" ht="14.5">
      <c r="A32" s="6">
        <v>25</v>
      </c>
      <c r="B32" s="7" t="s">
        <v>111</v>
      </c>
      <c r="C32" s="98" t="s">
        <v>112</v>
      </c>
      <c r="D32" s="16"/>
      <c r="E32" s="16"/>
      <c r="F32" s="16"/>
      <c r="G32" s="143"/>
      <c r="H32" s="16"/>
      <c r="I32" s="16"/>
      <c r="J32" s="16"/>
      <c r="K32" s="16"/>
      <c r="L32" s="16"/>
      <c r="M32" s="100"/>
    </row>
    <row r="33" spans="1:13" ht="14.5">
      <c r="A33" s="6">
        <v>26</v>
      </c>
      <c r="B33" s="7" t="s">
        <v>113</v>
      </c>
      <c r="C33" s="98" t="s">
        <v>114</v>
      </c>
      <c r="D33" s="16"/>
      <c r="E33" s="16"/>
      <c r="F33" s="16"/>
      <c r="G33" s="143"/>
      <c r="H33" s="16"/>
      <c r="I33" s="16"/>
      <c r="J33" s="16"/>
      <c r="K33" s="16"/>
      <c r="L33" s="16"/>
      <c r="M33" s="100"/>
    </row>
    <row r="34" spans="1:13" ht="14.5">
      <c r="A34" s="6">
        <v>27</v>
      </c>
      <c r="B34" s="7" t="s">
        <v>115</v>
      </c>
      <c r="C34" s="98" t="s">
        <v>116</v>
      </c>
      <c r="D34" s="16"/>
      <c r="E34" s="16"/>
      <c r="F34" s="16"/>
      <c r="G34" s="143"/>
      <c r="H34" s="16"/>
      <c r="I34" s="16"/>
      <c r="J34" s="16"/>
      <c r="K34" s="16"/>
      <c r="L34" s="16"/>
      <c r="M34" s="100"/>
    </row>
    <row r="35" spans="1:13" ht="14.5">
      <c r="A35" s="6">
        <v>28</v>
      </c>
      <c r="B35" s="7" t="s">
        <v>117</v>
      </c>
      <c r="C35" s="98" t="s">
        <v>118</v>
      </c>
      <c r="D35" s="16"/>
      <c r="E35" s="16"/>
      <c r="F35" s="16"/>
      <c r="G35" s="143"/>
      <c r="H35" s="16"/>
      <c r="I35" s="16"/>
      <c r="J35" s="16"/>
      <c r="K35" s="16"/>
      <c r="L35" s="16"/>
      <c r="M35" s="100"/>
    </row>
    <row r="36" spans="1:13" ht="14.5">
      <c r="A36" s="6">
        <v>29</v>
      </c>
      <c r="B36" s="7" t="s">
        <v>119</v>
      </c>
      <c r="C36" s="98" t="s">
        <v>120</v>
      </c>
      <c r="D36" s="16"/>
      <c r="E36" s="16"/>
      <c r="F36" s="16"/>
      <c r="G36" s="143"/>
      <c r="H36" s="16"/>
      <c r="I36" s="16"/>
      <c r="J36" s="16"/>
      <c r="K36" s="16"/>
      <c r="L36" s="16"/>
      <c r="M36" s="100"/>
    </row>
    <row r="37" spans="1:13" ht="14.5">
      <c r="A37" s="6">
        <v>30</v>
      </c>
      <c r="B37" s="7" t="s">
        <v>121</v>
      </c>
      <c r="C37" s="98" t="s">
        <v>120</v>
      </c>
      <c r="D37" s="16"/>
      <c r="E37" s="16"/>
      <c r="F37" s="16"/>
      <c r="G37" s="143"/>
      <c r="H37" s="16"/>
      <c r="I37" s="16"/>
      <c r="J37" s="16"/>
      <c r="K37" s="16"/>
      <c r="L37" s="16"/>
      <c r="M37" s="100"/>
    </row>
    <row r="38" spans="1:13" ht="14.5">
      <c r="A38" s="6">
        <v>31</v>
      </c>
      <c r="B38" s="7" t="s">
        <v>122</v>
      </c>
      <c r="C38" s="98" t="s">
        <v>123</v>
      </c>
      <c r="D38" s="99">
        <f t="shared" ref="D38:D40" si="4">E38+SUM(I38:P38)</f>
        <v>325.06</v>
      </c>
      <c r="E38" s="99">
        <f t="shared" ref="E38:E40" si="5">F38+G38+H38</f>
        <v>325.06</v>
      </c>
      <c r="F38" s="51">
        <v>325.06</v>
      </c>
      <c r="G38" s="143"/>
      <c r="H38" s="16"/>
      <c r="I38" s="16"/>
      <c r="J38" s="16"/>
      <c r="K38" s="16"/>
      <c r="L38" s="16"/>
      <c r="M38" s="100"/>
    </row>
    <row r="39" spans="1:13" ht="14.5">
      <c r="A39" s="6">
        <v>32</v>
      </c>
      <c r="B39" s="7" t="s">
        <v>124</v>
      </c>
      <c r="C39" s="98" t="s">
        <v>125</v>
      </c>
      <c r="D39" s="99">
        <f t="shared" si="4"/>
        <v>325.06</v>
      </c>
      <c r="E39" s="99">
        <f t="shared" si="5"/>
        <v>325.06</v>
      </c>
      <c r="F39" s="51">
        <v>325.06</v>
      </c>
      <c r="G39" s="143"/>
      <c r="H39" s="16"/>
      <c r="I39" s="16"/>
      <c r="J39" s="16"/>
      <c r="K39" s="16"/>
      <c r="L39" s="16"/>
      <c r="M39" s="100"/>
    </row>
    <row r="40" spans="1:13" ht="14.5">
      <c r="A40" s="6">
        <v>33</v>
      </c>
      <c r="B40" s="7" t="s">
        <v>126</v>
      </c>
      <c r="C40" s="98" t="s">
        <v>127</v>
      </c>
      <c r="D40" s="99">
        <f t="shared" si="4"/>
        <v>325.06</v>
      </c>
      <c r="E40" s="99">
        <f t="shared" si="5"/>
        <v>325.06</v>
      </c>
      <c r="F40" s="51">
        <v>325.06</v>
      </c>
      <c r="G40" s="143"/>
      <c r="H40" s="16"/>
      <c r="I40" s="16"/>
      <c r="J40" s="16"/>
      <c r="K40" s="16"/>
      <c r="L40" s="16"/>
      <c r="M40" s="100"/>
    </row>
  </sheetData>
  <mergeCells count="9">
    <mergeCell ref="A2:M2"/>
    <mergeCell ref="A3:I3"/>
    <mergeCell ref="J3:K3"/>
    <mergeCell ref="L3:M3"/>
    <mergeCell ref="B4:C4"/>
    <mergeCell ref="E4:L4"/>
    <mergeCell ref="A4:A5"/>
    <mergeCell ref="D4:D5"/>
    <mergeCell ref="M4:M5"/>
  </mergeCells>
  <phoneticPr fontId="38" type="noConversion"/>
  <printOptions horizontalCentered="1"/>
  <pageMargins left="0.39370078740157499" right="0.39370078740157499" top="0.74803149606299202" bottom="0.74803149606299202" header="0.31496062992126" footer="0.31496062992126"/>
  <pageSetup paperSize="9" scale="72" pageOrder="overThenDown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workbookViewId="0">
      <pane ySplit="6" topLeftCell="A7" activePane="bottomLeft" state="frozen"/>
      <selection pane="bottomLeft" activeCell="F18" sqref="F18"/>
    </sheetView>
  </sheetViews>
  <sheetFormatPr defaultColWidth="11.77734375" defaultRowHeight="14"/>
  <cols>
    <col min="1" max="1" width="9.44140625" style="81" customWidth="1"/>
    <col min="2" max="2" width="16.44140625" style="81" customWidth="1"/>
    <col min="3" max="3" width="26.44140625" style="82" customWidth="1"/>
    <col min="4" max="9" width="14.44140625" style="83" customWidth="1"/>
    <col min="10" max="16384" width="11.77734375" style="81"/>
  </cols>
  <sheetData>
    <row r="1" spans="1:11">
      <c r="A1" s="84" t="s">
        <v>128</v>
      </c>
      <c r="B1" s="84"/>
      <c r="C1" s="85"/>
      <c r="D1" s="86"/>
      <c r="E1" s="86"/>
      <c r="F1" s="86"/>
      <c r="G1" s="86"/>
      <c r="H1" s="86"/>
      <c r="I1" s="86"/>
    </row>
    <row r="2" spans="1:11" ht="36" customHeight="1">
      <c r="A2" s="110" t="s">
        <v>6</v>
      </c>
      <c r="B2" s="110" t="s">
        <v>47</v>
      </c>
      <c r="C2" s="118" t="s">
        <v>47</v>
      </c>
      <c r="D2" s="110" t="s">
        <v>47</v>
      </c>
      <c r="E2" s="110" t="s">
        <v>47</v>
      </c>
      <c r="F2" s="110" t="s">
        <v>47</v>
      </c>
      <c r="G2" s="110" t="s">
        <v>47</v>
      </c>
      <c r="H2" s="110" t="s">
        <v>47</v>
      </c>
      <c r="I2" s="110" t="s">
        <v>47</v>
      </c>
    </row>
    <row r="3" spans="1:11" ht="18" customHeight="1">
      <c r="A3" s="119" t="s">
        <v>22</v>
      </c>
      <c r="B3" s="119" t="s">
        <v>47</v>
      </c>
      <c r="C3" s="120" t="s">
        <v>47</v>
      </c>
      <c r="D3" s="119" t="s">
        <v>47</v>
      </c>
      <c r="E3" s="119" t="s">
        <v>47</v>
      </c>
      <c r="F3" s="121" t="s">
        <v>23</v>
      </c>
      <c r="G3" s="121" t="s">
        <v>47</v>
      </c>
      <c r="H3" s="121" t="s">
        <v>24</v>
      </c>
      <c r="I3" s="121" t="s">
        <v>47</v>
      </c>
    </row>
    <row r="4" spans="1:11" ht="18" customHeight="1">
      <c r="A4" s="116" t="s">
        <v>48</v>
      </c>
      <c r="B4" s="116" t="s">
        <v>129</v>
      </c>
      <c r="C4" s="122" t="s">
        <v>47</v>
      </c>
      <c r="D4" s="123" t="s">
        <v>130</v>
      </c>
      <c r="E4" s="123" t="s">
        <v>131</v>
      </c>
      <c r="F4" s="123" t="s">
        <v>132</v>
      </c>
      <c r="G4" s="123" t="s">
        <v>133</v>
      </c>
      <c r="H4" s="123" t="s">
        <v>134</v>
      </c>
      <c r="I4" s="123" t="s">
        <v>135</v>
      </c>
    </row>
    <row r="5" spans="1:11" ht="18" customHeight="1">
      <c r="A5" s="116" t="s">
        <v>47</v>
      </c>
      <c r="B5" s="20" t="s">
        <v>53</v>
      </c>
      <c r="C5" s="32" t="s">
        <v>54</v>
      </c>
      <c r="D5" s="123" t="s">
        <v>47</v>
      </c>
      <c r="E5" s="123" t="s">
        <v>47</v>
      </c>
      <c r="F5" s="123" t="s">
        <v>47</v>
      </c>
      <c r="G5" s="123" t="s">
        <v>47</v>
      </c>
      <c r="H5" s="123" t="s">
        <v>47</v>
      </c>
      <c r="I5" s="123" t="s">
        <v>47</v>
      </c>
    </row>
    <row r="6" spans="1:11" ht="18" customHeight="1">
      <c r="A6" s="20" t="s">
        <v>63</v>
      </c>
      <c r="B6" s="20">
        <v>1</v>
      </c>
      <c r="C6" s="32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</row>
    <row r="7" spans="1:11" ht="16.5" customHeight="1">
      <c r="A7" s="87">
        <v>1</v>
      </c>
      <c r="B7" s="7"/>
      <c r="C7" s="34" t="s">
        <v>50</v>
      </c>
      <c r="D7" s="89">
        <f>D8+D11+D16+D20+D23+D30+D38</f>
        <v>5784.55</v>
      </c>
      <c r="E7" s="89">
        <f>E8+E11+E16+E20+E23+E30+E38</f>
        <v>4003.55</v>
      </c>
      <c r="F7" s="89">
        <f t="shared" ref="F7" si="0">F8+F11+F16+F20+F23+F30+F38</f>
        <v>1781</v>
      </c>
      <c r="G7" s="16"/>
      <c r="H7" s="16"/>
      <c r="I7" s="16"/>
      <c r="J7" s="88"/>
      <c r="K7" s="88"/>
    </row>
    <row r="8" spans="1:11" ht="16.5" customHeight="1">
      <c r="A8" s="87">
        <v>2</v>
      </c>
      <c r="B8" s="7" t="s">
        <v>64</v>
      </c>
      <c r="C8" s="34" t="s">
        <v>65</v>
      </c>
      <c r="D8" s="89">
        <f t="shared" ref="D8:D10" si="1">SUM(E8:G8)</f>
        <v>4997.92</v>
      </c>
      <c r="E8" s="90">
        <v>3216.92</v>
      </c>
      <c r="F8" s="90">
        <v>1781</v>
      </c>
      <c r="G8" s="16"/>
      <c r="H8" s="16"/>
      <c r="I8" s="16"/>
    </row>
    <row r="9" spans="1:11" ht="16.5" customHeight="1">
      <c r="A9" s="87">
        <v>3</v>
      </c>
      <c r="B9" s="7" t="s">
        <v>66</v>
      </c>
      <c r="C9" s="34" t="s">
        <v>67</v>
      </c>
      <c r="D9" s="89">
        <f t="shared" si="1"/>
        <v>4997.92</v>
      </c>
      <c r="E9" s="90">
        <v>3216.92</v>
      </c>
      <c r="F9" s="90">
        <v>1781</v>
      </c>
      <c r="G9" s="16"/>
      <c r="H9" s="16"/>
      <c r="I9" s="16"/>
    </row>
    <row r="10" spans="1:11" ht="16.5" customHeight="1">
      <c r="A10" s="87">
        <v>4</v>
      </c>
      <c r="B10" s="7" t="s">
        <v>68</v>
      </c>
      <c r="C10" s="34" t="s">
        <v>69</v>
      </c>
      <c r="D10" s="89">
        <f t="shared" si="1"/>
        <v>4997.92</v>
      </c>
      <c r="E10" s="90">
        <v>3216.92</v>
      </c>
      <c r="F10" s="90">
        <v>1781</v>
      </c>
      <c r="G10" s="16"/>
      <c r="H10" s="16"/>
      <c r="I10" s="16"/>
    </row>
    <row r="11" spans="1:11" ht="16.5" customHeight="1">
      <c r="A11" s="87">
        <v>5</v>
      </c>
      <c r="B11" s="7" t="s">
        <v>70</v>
      </c>
      <c r="C11" s="34" t="s">
        <v>71</v>
      </c>
      <c r="D11" s="16"/>
      <c r="E11" s="16"/>
      <c r="F11" s="16"/>
      <c r="G11" s="16"/>
      <c r="H11" s="16"/>
      <c r="I11" s="16"/>
    </row>
    <row r="12" spans="1:11" ht="16.5" customHeight="1">
      <c r="A12" s="87">
        <v>6</v>
      </c>
      <c r="B12" s="7" t="s">
        <v>72</v>
      </c>
      <c r="C12" s="34" t="s">
        <v>73</v>
      </c>
      <c r="D12" s="16"/>
      <c r="E12" s="16"/>
      <c r="F12" s="16"/>
      <c r="G12" s="16"/>
      <c r="H12" s="16"/>
      <c r="I12" s="16"/>
    </row>
    <row r="13" spans="1:11" ht="16.5" customHeight="1">
      <c r="A13" s="87">
        <v>7</v>
      </c>
      <c r="B13" s="7" t="s">
        <v>74</v>
      </c>
      <c r="C13" s="34" t="s">
        <v>75</v>
      </c>
      <c r="D13" s="16"/>
      <c r="E13" s="16"/>
      <c r="F13" s="16"/>
      <c r="G13" s="16"/>
      <c r="H13" s="16"/>
      <c r="I13" s="16"/>
    </row>
    <row r="14" spans="1:11" ht="16.5" customHeight="1">
      <c r="A14" s="87">
        <v>8</v>
      </c>
      <c r="B14" s="7" t="s">
        <v>76</v>
      </c>
      <c r="C14" s="34" t="s">
        <v>77</v>
      </c>
      <c r="D14" s="16"/>
      <c r="E14" s="16"/>
      <c r="F14" s="16"/>
      <c r="G14" s="16"/>
      <c r="H14" s="16"/>
      <c r="I14" s="16"/>
    </row>
    <row r="15" spans="1:11" ht="16.5" customHeight="1">
      <c r="A15" s="87">
        <v>9</v>
      </c>
      <c r="B15" s="7" t="s">
        <v>78</v>
      </c>
      <c r="C15" s="34" t="s">
        <v>79</v>
      </c>
      <c r="D15" s="16"/>
      <c r="E15" s="16"/>
      <c r="F15" s="16"/>
      <c r="G15" s="16"/>
      <c r="H15" s="16"/>
      <c r="I15" s="16"/>
    </row>
    <row r="16" spans="1:11" ht="16.5" customHeight="1">
      <c r="A16" s="87">
        <v>10</v>
      </c>
      <c r="B16" s="7" t="s">
        <v>80</v>
      </c>
      <c r="C16" s="34" t="s">
        <v>81</v>
      </c>
      <c r="D16" s="89">
        <f t="shared" ref="D16:D19" si="2">SUM(E16:G16)</f>
        <v>461.57</v>
      </c>
      <c r="E16" s="90">
        <v>461.57</v>
      </c>
      <c r="F16" s="16"/>
      <c r="G16" s="16"/>
      <c r="H16" s="16"/>
      <c r="I16" s="16"/>
    </row>
    <row r="17" spans="1:9" ht="16.5" customHeight="1">
      <c r="A17" s="87">
        <v>11</v>
      </c>
      <c r="B17" s="7" t="s">
        <v>82</v>
      </c>
      <c r="C17" s="34" t="s">
        <v>83</v>
      </c>
      <c r="D17" s="89">
        <f t="shared" si="2"/>
        <v>461.57</v>
      </c>
      <c r="E17" s="90">
        <v>461.57</v>
      </c>
      <c r="F17" s="16"/>
      <c r="G17" s="16"/>
      <c r="H17" s="16"/>
      <c r="I17" s="16"/>
    </row>
    <row r="18" spans="1:9" ht="14.5">
      <c r="A18" s="87">
        <v>12</v>
      </c>
      <c r="B18" s="7" t="s">
        <v>84</v>
      </c>
      <c r="C18" s="34" t="s">
        <v>85</v>
      </c>
      <c r="D18" s="89">
        <f t="shared" si="2"/>
        <v>307.70999999999998</v>
      </c>
      <c r="E18" s="90">
        <v>307.70999999999998</v>
      </c>
      <c r="F18" s="16"/>
      <c r="G18" s="16"/>
      <c r="H18" s="16"/>
      <c r="I18" s="16"/>
    </row>
    <row r="19" spans="1:9" ht="14.5">
      <c r="A19" s="87">
        <v>13</v>
      </c>
      <c r="B19" s="7" t="s">
        <v>86</v>
      </c>
      <c r="C19" s="34" t="s">
        <v>87</v>
      </c>
      <c r="D19" s="89">
        <f t="shared" si="2"/>
        <v>153.86000000000001</v>
      </c>
      <c r="E19" s="90">
        <v>153.86000000000001</v>
      </c>
      <c r="F19" s="16"/>
      <c r="G19" s="16"/>
      <c r="H19" s="16"/>
      <c r="I19" s="16"/>
    </row>
    <row r="20" spans="1:9" ht="14.5">
      <c r="A20" s="87">
        <v>14</v>
      </c>
      <c r="B20" s="7" t="s">
        <v>88</v>
      </c>
      <c r="C20" s="34" t="s">
        <v>89</v>
      </c>
      <c r="D20" s="16"/>
      <c r="E20" s="16"/>
      <c r="F20" s="16"/>
      <c r="G20" s="16"/>
      <c r="H20" s="16"/>
      <c r="I20" s="16"/>
    </row>
    <row r="21" spans="1:9" ht="14.5">
      <c r="A21" s="87">
        <v>15</v>
      </c>
      <c r="B21" s="7" t="s">
        <v>90</v>
      </c>
      <c r="C21" s="34" t="s">
        <v>91</v>
      </c>
      <c r="D21" s="16"/>
      <c r="E21" s="16"/>
      <c r="F21" s="16"/>
      <c r="G21" s="16"/>
      <c r="H21" s="16"/>
      <c r="I21" s="16"/>
    </row>
    <row r="22" spans="1:9" ht="14.5">
      <c r="A22" s="87">
        <v>16</v>
      </c>
      <c r="B22" s="7" t="s">
        <v>92</v>
      </c>
      <c r="C22" s="34" t="s">
        <v>93</v>
      </c>
      <c r="D22" s="16"/>
      <c r="E22" s="16"/>
      <c r="F22" s="16"/>
      <c r="G22" s="16"/>
      <c r="H22" s="16"/>
      <c r="I22" s="16"/>
    </row>
    <row r="23" spans="1:9" ht="14.5">
      <c r="A23" s="87">
        <v>17</v>
      </c>
      <c r="B23" s="7" t="s">
        <v>94</v>
      </c>
      <c r="C23" s="34" t="s">
        <v>95</v>
      </c>
      <c r="D23" s="16"/>
      <c r="E23" s="16"/>
      <c r="F23" s="91"/>
      <c r="G23" s="16"/>
      <c r="H23" s="16"/>
      <c r="I23" s="16"/>
    </row>
    <row r="24" spans="1:9" ht="14.5">
      <c r="A24" s="87">
        <v>18</v>
      </c>
      <c r="B24" s="7" t="s">
        <v>96</v>
      </c>
      <c r="C24" s="34" t="s">
        <v>97</v>
      </c>
      <c r="D24" s="16"/>
      <c r="E24" s="16"/>
      <c r="F24" s="16"/>
      <c r="G24" s="16"/>
      <c r="H24" s="16"/>
      <c r="I24" s="16"/>
    </row>
    <row r="25" spans="1:9" ht="14.5">
      <c r="A25" s="87">
        <v>19</v>
      </c>
      <c r="B25" s="7" t="s">
        <v>98</v>
      </c>
      <c r="C25" s="34" t="s">
        <v>99</v>
      </c>
      <c r="D25" s="16"/>
      <c r="E25" s="16"/>
      <c r="F25" s="16"/>
      <c r="G25" s="16"/>
      <c r="H25" s="16"/>
      <c r="I25" s="16"/>
    </row>
    <row r="26" spans="1:9" ht="14.5">
      <c r="A26" s="87">
        <v>20</v>
      </c>
      <c r="B26" s="7" t="s">
        <v>100</v>
      </c>
      <c r="C26" s="34" t="s">
        <v>101</v>
      </c>
      <c r="D26" s="16"/>
      <c r="E26" s="16"/>
      <c r="F26" s="16"/>
      <c r="G26" s="16"/>
      <c r="H26" s="16"/>
      <c r="I26" s="16"/>
    </row>
    <row r="27" spans="1:9" ht="14.5">
      <c r="A27" s="87">
        <v>21</v>
      </c>
      <c r="B27" s="7" t="s">
        <v>102</v>
      </c>
      <c r="C27" s="34" t="s">
        <v>103</v>
      </c>
      <c r="D27" s="16"/>
      <c r="E27" s="16"/>
      <c r="F27" s="16"/>
      <c r="G27" s="16"/>
      <c r="H27" s="16"/>
      <c r="I27" s="16"/>
    </row>
    <row r="28" spans="1:9" ht="14.5">
      <c r="A28" s="87">
        <v>22</v>
      </c>
      <c r="B28" s="7" t="s">
        <v>104</v>
      </c>
      <c r="C28" s="34" t="s">
        <v>105</v>
      </c>
      <c r="D28" s="16"/>
      <c r="E28" s="16"/>
      <c r="F28" s="16"/>
      <c r="G28" s="16"/>
      <c r="H28" s="16"/>
      <c r="I28" s="16"/>
    </row>
    <row r="29" spans="1:9" ht="14.5">
      <c r="A29" s="87">
        <v>23</v>
      </c>
      <c r="B29" s="7" t="s">
        <v>106</v>
      </c>
      <c r="C29" s="34" t="s">
        <v>105</v>
      </c>
      <c r="D29" s="16"/>
      <c r="E29" s="16"/>
      <c r="F29" s="16"/>
      <c r="G29" s="16"/>
      <c r="H29" s="16"/>
      <c r="I29" s="16"/>
    </row>
    <row r="30" spans="1:9" ht="14.5">
      <c r="A30" s="87">
        <v>24</v>
      </c>
      <c r="B30" s="7" t="s">
        <v>107</v>
      </c>
      <c r="C30" s="34" t="s">
        <v>108</v>
      </c>
      <c r="D30" s="16"/>
      <c r="E30" s="16"/>
      <c r="F30" s="16"/>
      <c r="G30" s="16"/>
      <c r="H30" s="16"/>
      <c r="I30" s="16"/>
    </row>
    <row r="31" spans="1:9" ht="14.5">
      <c r="A31" s="87">
        <v>25</v>
      </c>
      <c r="B31" s="7" t="s">
        <v>109</v>
      </c>
      <c r="C31" s="34" t="s">
        <v>110</v>
      </c>
      <c r="D31" s="16"/>
      <c r="E31" s="16"/>
      <c r="F31" s="16"/>
      <c r="G31" s="16"/>
      <c r="H31" s="16"/>
      <c r="I31" s="16"/>
    </row>
    <row r="32" spans="1:9" ht="14.5">
      <c r="A32" s="87">
        <v>26</v>
      </c>
      <c r="B32" s="7" t="s">
        <v>111</v>
      </c>
      <c r="C32" s="34" t="s">
        <v>112</v>
      </c>
      <c r="D32" s="16"/>
      <c r="E32" s="16"/>
      <c r="F32" s="16"/>
      <c r="G32" s="16"/>
      <c r="H32" s="16"/>
      <c r="I32" s="16"/>
    </row>
    <row r="33" spans="1:9" ht="14.5">
      <c r="A33" s="87">
        <v>27</v>
      </c>
      <c r="B33" s="7" t="s">
        <v>113</v>
      </c>
      <c r="C33" s="34" t="s">
        <v>114</v>
      </c>
      <c r="D33" s="16"/>
      <c r="E33" s="16"/>
      <c r="F33" s="16"/>
      <c r="G33" s="16"/>
      <c r="H33" s="16"/>
      <c r="I33" s="16"/>
    </row>
    <row r="34" spans="1:9" ht="14.5">
      <c r="A34" s="87">
        <v>28</v>
      </c>
      <c r="B34" s="7" t="s">
        <v>115</v>
      </c>
      <c r="C34" s="34" t="s">
        <v>116</v>
      </c>
      <c r="D34" s="16"/>
      <c r="E34" s="16"/>
      <c r="F34" s="16"/>
      <c r="G34" s="16"/>
      <c r="H34" s="16"/>
      <c r="I34" s="16"/>
    </row>
    <row r="35" spans="1:9" ht="14.5">
      <c r="A35" s="87">
        <v>29</v>
      </c>
      <c r="B35" s="7" t="s">
        <v>117</v>
      </c>
      <c r="C35" s="34" t="s">
        <v>118</v>
      </c>
      <c r="D35" s="16"/>
      <c r="E35" s="16"/>
      <c r="F35" s="16"/>
      <c r="G35" s="16"/>
      <c r="H35" s="16"/>
      <c r="I35" s="16"/>
    </row>
    <row r="36" spans="1:9" ht="14.5">
      <c r="A36" s="87">
        <v>30</v>
      </c>
      <c r="B36" s="7" t="s">
        <v>119</v>
      </c>
      <c r="C36" s="34" t="s">
        <v>120</v>
      </c>
      <c r="D36" s="16"/>
      <c r="E36" s="16"/>
      <c r="F36" s="16"/>
      <c r="G36" s="16"/>
      <c r="H36" s="16"/>
      <c r="I36" s="16"/>
    </row>
    <row r="37" spans="1:9" ht="14.5">
      <c r="A37" s="87">
        <v>31</v>
      </c>
      <c r="B37" s="7" t="s">
        <v>121</v>
      </c>
      <c r="C37" s="34" t="s">
        <v>120</v>
      </c>
      <c r="D37" s="16"/>
      <c r="E37" s="16"/>
      <c r="F37" s="16"/>
      <c r="G37" s="16"/>
      <c r="H37" s="16"/>
      <c r="I37" s="16"/>
    </row>
    <row r="38" spans="1:9" ht="14.5">
      <c r="A38" s="87">
        <v>32</v>
      </c>
      <c r="B38" s="7" t="s">
        <v>122</v>
      </c>
      <c r="C38" s="34" t="s">
        <v>123</v>
      </c>
      <c r="D38" s="89">
        <f t="shared" ref="D38:D40" si="3">SUM(E38:G38)</f>
        <v>325.06</v>
      </c>
      <c r="E38" s="90">
        <v>325.06</v>
      </c>
      <c r="F38" s="16"/>
      <c r="G38" s="16"/>
      <c r="H38" s="16"/>
      <c r="I38" s="16"/>
    </row>
    <row r="39" spans="1:9" ht="14.5">
      <c r="A39" s="87">
        <v>33</v>
      </c>
      <c r="B39" s="7" t="s">
        <v>124</v>
      </c>
      <c r="C39" s="34" t="s">
        <v>125</v>
      </c>
      <c r="D39" s="89">
        <f t="shared" si="3"/>
        <v>325.06</v>
      </c>
      <c r="E39" s="90">
        <v>325.06</v>
      </c>
      <c r="F39" s="16"/>
      <c r="G39" s="16"/>
      <c r="H39" s="16"/>
      <c r="I39" s="16"/>
    </row>
    <row r="40" spans="1:9" ht="14.5">
      <c r="A40" s="87">
        <v>34</v>
      </c>
      <c r="B40" s="7" t="s">
        <v>126</v>
      </c>
      <c r="C40" s="34" t="s">
        <v>127</v>
      </c>
      <c r="D40" s="89">
        <f t="shared" si="3"/>
        <v>325.06</v>
      </c>
      <c r="E40" s="90">
        <v>325.06</v>
      </c>
      <c r="F40" s="16"/>
      <c r="G40" s="16"/>
      <c r="H40" s="16"/>
      <c r="I40" s="16"/>
    </row>
  </sheetData>
  <mergeCells count="12">
    <mergeCell ref="A2:I2"/>
    <mergeCell ref="A3:E3"/>
    <mergeCell ref="F3:G3"/>
    <mergeCell ref="H3:I3"/>
    <mergeCell ref="B4:C4"/>
    <mergeCell ref="A4:A5"/>
    <mergeCell ref="D4:D5"/>
    <mergeCell ref="E4:E5"/>
    <mergeCell ref="F4:F5"/>
    <mergeCell ref="G4:G5"/>
    <mergeCell ref="H4:H5"/>
    <mergeCell ref="I4:I5"/>
  </mergeCells>
  <phoneticPr fontId="38" type="noConversion"/>
  <printOptions horizontalCentered="1"/>
  <pageMargins left="0" right="0" top="0.74803149606299202" bottom="0.74803149606299202" header="0.31496062992126" footer="0.31496062992126"/>
  <pageSetup paperSize="9" scale="75" pageOrder="overThenDown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"/>
  <sheetViews>
    <sheetView showGridLines="0" showZeros="0" workbookViewId="0">
      <selection activeCell="B9" sqref="B9"/>
    </sheetView>
  </sheetViews>
  <sheetFormatPr defaultColWidth="9" defaultRowHeight="12"/>
  <cols>
    <col min="1" max="1" width="45.77734375" customWidth="1"/>
    <col min="2" max="2" width="30.77734375" customWidth="1"/>
    <col min="3" max="3" width="45.77734375" customWidth="1"/>
    <col min="4" max="4" width="30.77734375" customWidth="1"/>
  </cols>
  <sheetData>
    <row r="1" spans="1:4" ht="12" customHeight="1">
      <c r="A1" s="56" t="s">
        <v>136</v>
      </c>
      <c r="B1" s="57"/>
      <c r="C1" s="58"/>
      <c r="D1" s="57"/>
    </row>
    <row r="2" spans="1:4" ht="31.5" customHeight="1">
      <c r="A2" s="107" t="s">
        <v>8</v>
      </c>
      <c r="B2" s="107"/>
      <c r="C2" s="107"/>
      <c r="D2" s="107"/>
    </row>
    <row r="3" spans="1:4" ht="23.25" customHeight="1">
      <c r="A3" s="59" t="s">
        <v>22</v>
      </c>
      <c r="B3" s="60"/>
      <c r="C3" s="61" t="s">
        <v>23</v>
      </c>
      <c r="D3" s="61" t="s">
        <v>24</v>
      </c>
    </row>
    <row r="4" spans="1:4" s="54" customFormat="1" ht="20.149999999999999" customHeight="1">
      <c r="A4" s="108" t="s">
        <v>25</v>
      </c>
      <c r="B4" s="109"/>
      <c r="C4" s="108" t="s">
        <v>26</v>
      </c>
      <c r="D4" s="109"/>
    </row>
    <row r="5" spans="1:4" s="54" customFormat="1" ht="20.149999999999999" customHeight="1">
      <c r="A5" s="62" t="s">
        <v>27</v>
      </c>
      <c r="B5" s="63" t="s">
        <v>28</v>
      </c>
      <c r="C5" s="62" t="s">
        <v>27</v>
      </c>
      <c r="D5" s="63" t="s">
        <v>28</v>
      </c>
    </row>
    <row r="6" spans="1:4" s="55" customFormat="1" ht="20.149999999999999" customHeight="1">
      <c r="A6" s="64" t="s">
        <v>29</v>
      </c>
      <c r="B6" s="65">
        <v>5784.55</v>
      </c>
      <c r="C6" s="66" t="s">
        <v>30</v>
      </c>
      <c r="D6" s="65">
        <v>3720.59</v>
      </c>
    </row>
    <row r="7" spans="1:4" s="55" customFormat="1" ht="20.149999999999999" customHeight="1">
      <c r="A7" s="67" t="s">
        <v>31</v>
      </c>
      <c r="B7" s="68"/>
      <c r="C7" s="66" t="s">
        <v>32</v>
      </c>
      <c r="D7" s="65">
        <v>282.95999999999998</v>
      </c>
    </row>
    <row r="8" spans="1:4" s="55" customFormat="1" ht="20.149999999999999" customHeight="1">
      <c r="A8" s="64" t="s">
        <v>33</v>
      </c>
      <c r="B8" s="68">
        <v>0</v>
      </c>
      <c r="C8" s="66" t="s">
        <v>34</v>
      </c>
      <c r="D8" s="65">
        <v>1781</v>
      </c>
    </row>
    <row r="9" spans="1:4" s="55" customFormat="1" ht="20.149999999999999" customHeight="1">
      <c r="A9" s="69"/>
      <c r="B9" s="68"/>
      <c r="C9" s="70" t="s">
        <v>36</v>
      </c>
      <c r="D9" s="65">
        <v>1781</v>
      </c>
    </row>
    <row r="10" spans="1:4" s="55" customFormat="1" ht="20.149999999999999" customHeight="1">
      <c r="A10" s="69"/>
      <c r="B10" s="68"/>
      <c r="C10" s="70"/>
      <c r="D10" s="65"/>
    </row>
    <row r="11" spans="1:4" s="55" customFormat="1" ht="20.149999999999999" customHeight="1">
      <c r="A11" s="71"/>
      <c r="B11" s="68"/>
      <c r="C11" s="70"/>
      <c r="D11" s="65"/>
    </row>
    <row r="12" spans="1:4" s="55" customFormat="1" ht="20.149999999999999" customHeight="1">
      <c r="A12" s="69"/>
      <c r="B12" s="68">
        <f>SUM(B13:B14)</f>
        <v>0</v>
      </c>
      <c r="C12" s="70"/>
      <c r="D12" s="65"/>
    </row>
    <row r="13" spans="1:4" s="55" customFormat="1" ht="20.149999999999999" customHeight="1">
      <c r="A13" s="71"/>
      <c r="B13" s="68"/>
      <c r="C13" s="70"/>
      <c r="D13" s="65"/>
    </row>
    <row r="14" spans="1:4" s="55" customFormat="1" ht="20.149999999999999" customHeight="1">
      <c r="A14" s="69"/>
      <c r="B14" s="68"/>
      <c r="C14" s="70"/>
      <c r="D14" s="65"/>
    </row>
    <row r="15" spans="1:4" s="55" customFormat="1" ht="20.149999999999999" customHeight="1">
      <c r="A15" s="69"/>
      <c r="B15" s="68"/>
      <c r="C15" s="70"/>
      <c r="D15" s="65"/>
    </row>
    <row r="16" spans="1:4" s="55" customFormat="1" ht="20.149999999999999" customHeight="1">
      <c r="A16" s="69"/>
      <c r="B16" s="68"/>
      <c r="C16" s="70"/>
      <c r="D16" s="65"/>
    </row>
    <row r="17" spans="1:4" s="55" customFormat="1" ht="20.149999999999999" customHeight="1">
      <c r="A17" s="69"/>
      <c r="B17" s="68"/>
      <c r="C17" s="70"/>
      <c r="D17" s="65"/>
    </row>
    <row r="18" spans="1:4" s="55" customFormat="1" ht="20.149999999999999" customHeight="1">
      <c r="A18" s="69"/>
      <c r="B18" s="68"/>
      <c r="C18" s="70"/>
      <c r="D18" s="65"/>
    </row>
    <row r="19" spans="1:4" s="55" customFormat="1" ht="20.149999999999999" customHeight="1">
      <c r="A19" s="69"/>
      <c r="B19" s="68"/>
      <c r="C19" s="70"/>
      <c r="D19" s="65"/>
    </row>
    <row r="20" spans="1:4" s="55" customFormat="1" ht="18.75" customHeight="1">
      <c r="A20" s="69"/>
      <c r="B20" s="68"/>
      <c r="C20" s="72"/>
      <c r="D20" s="65"/>
    </row>
    <row r="21" spans="1:4" s="55" customFormat="1" ht="20.149999999999999" customHeight="1">
      <c r="A21" s="69"/>
      <c r="B21" s="68"/>
      <c r="C21" s="66"/>
      <c r="D21" s="65"/>
    </row>
    <row r="22" spans="1:4" s="55" customFormat="1" ht="20.149999999999999" customHeight="1">
      <c r="A22" s="69"/>
      <c r="B22" s="68"/>
      <c r="C22" s="73"/>
      <c r="D22" s="65"/>
    </row>
    <row r="23" spans="1:4" s="55" customFormat="1" ht="20.149999999999999" customHeight="1">
      <c r="A23" s="69"/>
      <c r="B23" s="68"/>
      <c r="C23" s="74" t="s">
        <v>42</v>
      </c>
      <c r="D23" s="65"/>
    </row>
    <row r="24" spans="1:4" s="55" customFormat="1" ht="20.149999999999999" customHeight="1">
      <c r="A24" s="71"/>
      <c r="B24" s="68"/>
      <c r="C24" s="75"/>
      <c r="D24" s="65"/>
    </row>
    <row r="25" spans="1:4" s="55" customFormat="1" ht="20.149999999999999" customHeight="1">
      <c r="A25" s="69"/>
      <c r="B25" s="68"/>
      <c r="C25" s="76"/>
      <c r="D25" s="77"/>
    </row>
    <row r="26" spans="1:4" s="55" customFormat="1" ht="20.149999999999999" customHeight="1">
      <c r="A26" s="71"/>
      <c r="B26" s="68"/>
      <c r="C26" s="70"/>
      <c r="D26" s="77"/>
    </row>
    <row r="27" spans="1:4" s="55" customFormat="1" ht="20.149999999999999" customHeight="1">
      <c r="A27" s="78"/>
      <c r="B27" s="68"/>
      <c r="C27" s="79"/>
      <c r="D27" s="77"/>
    </row>
    <row r="28" spans="1:4" s="54" customFormat="1" ht="20.149999999999999" customHeight="1">
      <c r="A28" s="78"/>
      <c r="B28" s="80"/>
      <c r="C28" s="73"/>
      <c r="D28" s="77"/>
    </row>
    <row r="29" spans="1:4" s="55" customFormat="1" ht="20.149999999999999" customHeight="1">
      <c r="A29" s="62" t="s">
        <v>44</v>
      </c>
      <c r="B29" s="68">
        <f>+B6+B12+B15+B16+B17+B18+B19+B20+B21+B22+B7</f>
        <v>5784.55</v>
      </c>
      <c r="C29" s="62" t="s">
        <v>45</v>
      </c>
      <c r="D29" s="65">
        <f>+D6+D7+D23+D8</f>
        <v>5784.55</v>
      </c>
    </row>
  </sheetData>
  <sheetProtection formatCells="0" formatColumns="0" formatRows="0"/>
  <mergeCells count="3">
    <mergeCell ref="A2:D2"/>
    <mergeCell ref="A4:B4"/>
    <mergeCell ref="C4:D4"/>
  </mergeCells>
  <phoneticPr fontId="38" type="noConversion"/>
  <printOptions horizontalCentered="1"/>
  <pageMargins left="0.39370078740157499" right="0.39370078740157499" top="0.78740157480314998" bottom="0.98425196850393704" header="0.511811023622047" footer="0.511811023622047"/>
  <pageSetup paperSize="9" scale="79" orientation="landscape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topLeftCell="C1" workbookViewId="0">
      <pane ySplit="6" topLeftCell="A7" activePane="bottomLeft" state="frozen"/>
      <selection pane="bottomLeft" activeCell="G17" sqref="G17"/>
    </sheetView>
  </sheetViews>
  <sheetFormatPr defaultColWidth="11.77734375" defaultRowHeight="14"/>
  <cols>
    <col min="1" max="1" width="9.44140625" style="19" customWidth="1"/>
    <col min="2" max="2" width="17.77734375" style="19" customWidth="1"/>
    <col min="3" max="3" width="35" style="19" customWidth="1"/>
    <col min="4" max="4" width="17.77734375" style="19" customWidth="1"/>
    <col min="5" max="8" width="20" style="19" customWidth="1"/>
    <col min="9" max="16384" width="11.77734375" style="19"/>
  </cols>
  <sheetData>
    <row r="1" spans="1:9">
      <c r="A1" s="2" t="s">
        <v>137</v>
      </c>
      <c r="B1" s="2"/>
      <c r="C1" s="2"/>
      <c r="D1" s="2"/>
      <c r="E1" s="2"/>
      <c r="F1" s="2"/>
      <c r="G1" s="2"/>
      <c r="H1" s="2"/>
    </row>
    <row r="2" spans="1:9" ht="36.75" customHeight="1">
      <c r="A2" s="124" t="s">
        <v>10</v>
      </c>
      <c r="B2" s="124" t="s">
        <v>47</v>
      </c>
      <c r="C2" s="124" t="s">
        <v>47</v>
      </c>
      <c r="D2" s="124" t="s">
        <v>47</v>
      </c>
      <c r="E2" s="124" t="s">
        <v>47</v>
      </c>
      <c r="F2" s="124" t="s">
        <v>47</v>
      </c>
      <c r="G2" s="124" t="s">
        <v>47</v>
      </c>
      <c r="H2" s="124" t="s">
        <v>47</v>
      </c>
    </row>
    <row r="3" spans="1:9" ht="18" customHeight="1">
      <c r="A3" s="125" t="s">
        <v>22</v>
      </c>
      <c r="B3" s="126" t="s">
        <v>47</v>
      </c>
      <c r="C3" s="126" t="s">
        <v>47</v>
      </c>
      <c r="D3" s="126" t="s">
        <v>47</v>
      </c>
      <c r="E3" s="126" t="s">
        <v>47</v>
      </c>
      <c r="F3" s="127" t="s">
        <v>23</v>
      </c>
      <c r="G3" s="127" t="s">
        <v>47</v>
      </c>
      <c r="H3" s="4" t="s">
        <v>24</v>
      </c>
    </row>
    <row r="4" spans="1:9" ht="18" customHeight="1">
      <c r="A4" s="116" t="s">
        <v>48</v>
      </c>
      <c r="B4" s="116" t="s">
        <v>129</v>
      </c>
      <c r="C4" s="116" t="s">
        <v>47</v>
      </c>
      <c r="D4" s="116" t="s">
        <v>50</v>
      </c>
      <c r="E4" s="116" t="s">
        <v>131</v>
      </c>
      <c r="F4" s="116" t="s">
        <v>47</v>
      </c>
      <c r="G4" s="116" t="s">
        <v>47</v>
      </c>
      <c r="H4" s="116" t="s">
        <v>132</v>
      </c>
    </row>
    <row r="5" spans="1:9" ht="18" customHeight="1">
      <c r="A5" s="116" t="s">
        <v>47</v>
      </c>
      <c r="B5" s="20" t="s">
        <v>53</v>
      </c>
      <c r="C5" s="20" t="s">
        <v>54</v>
      </c>
      <c r="D5" s="116" t="s">
        <v>47</v>
      </c>
      <c r="E5" s="20" t="s">
        <v>55</v>
      </c>
      <c r="F5" s="20" t="s">
        <v>138</v>
      </c>
      <c r="G5" s="20" t="s">
        <v>139</v>
      </c>
      <c r="H5" s="116" t="s">
        <v>47</v>
      </c>
    </row>
    <row r="6" spans="1:9" ht="18" customHeight="1">
      <c r="A6" s="20" t="s">
        <v>63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</row>
    <row r="7" spans="1:9" ht="16.5" customHeight="1">
      <c r="A7" s="33">
        <v>1</v>
      </c>
      <c r="B7" s="7"/>
      <c r="C7" s="7" t="s">
        <v>50</v>
      </c>
      <c r="D7" s="16">
        <f>D8+D16+D34</f>
        <v>5784.55</v>
      </c>
      <c r="E7" s="16">
        <f t="shared" ref="E7:H7" si="0">E8+E16+E34</f>
        <v>4003.55</v>
      </c>
      <c r="F7" s="16">
        <f t="shared" si="0"/>
        <v>3720.59</v>
      </c>
      <c r="G7" s="16">
        <f t="shared" si="0"/>
        <v>282.95999999999998</v>
      </c>
      <c r="H7" s="44">
        <f t="shared" si="0"/>
        <v>1781</v>
      </c>
    </row>
    <row r="8" spans="1:9" ht="16.5" customHeight="1">
      <c r="A8" s="33">
        <v>2</v>
      </c>
      <c r="B8" s="7" t="s">
        <v>64</v>
      </c>
      <c r="C8" s="7" t="s">
        <v>65</v>
      </c>
      <c r="D8" s="51">
        <f t="shared" ref="D8:D10" si="1">E8+H8</f>
        <v>4997.92</v>
      </c>
      <c r="E8" s="51">
        <f t="shared" ref="E8:E10" si="2">F8+G8</f>
        <v>3216.92</v>
      </c>
      <c r="F8" s="51">
        <v>2933.96</v>
      </c>
      <c r="G8" s="51">
        <v>282.95999999999998</v>
      </c>
      <c r="H8" s="51">
        <v>1781</v>
      </c>
      <c r="I8" s="52"/>
    </row>
    <row r="9" spans="1:9" ht="16.5" customHeight="1">
      <c r="A9" s="33">
        <v>3</v>
      </c>
      <c r="B9" s="7" t="s">
        <v>66</v>
      </c>
      <c r="C9" s="7" t="s">
        <v>67</v>
      </c>
      <c r="D9" s="51">
        <f t="shared" si="1"/>
        <v>4997.92</v>
      </c>
      <c r="E9" s="51">
        <f t="shared" si="2"/>
        <v>3216.92</v>
      </c>
      <c r="F9" s="51">
        <v>2933.96</v>
      </c>
      <c r="G9" s="51">
        <v>282.95999999999998</v>
      </c>
      <c r="H9" s="51">
        <v>1781</v>
      </c>
      <c r="I9" s="52"/>
    </row>
    <row r="10" spans="1:9" ht="16.5" customHeight="1">
      <c r="A10" s="33">
        <v>4</v>
      </c>
      <c r="B10" s="7" t="s">
        <v>68</v>
      </c>
      <c r="C10" s="7" t="s">
        <v>69</v>
      </c>
      <c r="D10" s="51">
        <f t="shared" si="1"/>
        <v>4997.92</v>
      </c>
      <c r="E10" s="51">
        <f t="shared" si="2"/>
        <v>3216.92</v>
      </c>
      <c r="F10" s="51">
        <v>2933.96</v>
      </c>
      <c r="G10" s="51">
        <v>282.95999999999998</v>
      </c>
      <c r="H10" s="51">
        <v>1781</v>
      </c>
      <c r="I10" s="52"/>
    </row>
    <row r="11" spans="1:9" ht="16.5" customHeight="1">
      <c r="A11" s="33">
        <v>5</v>
      </c>
      <c r="B11" s="7" t="s">
        <v>70</v>
      </c>
      <c r="C11" s="7" t="s">
        <v>71</v>
      </c>
      <c r="D11" s="53">
        <f t="shared" ref="D11:D36" si="3">E11+H11</f>
        <v>0</v>
      </c>
      <c r="E11" s="53"/>
      <c r="F11" s="53"/>
      <c r="G11" s="16"/>
      <c r="H11" s="16"/>
      <c r="I11" s="52"/>
    </row>
    <row r="12" spans="1:9" ht="16.5" customHeight="1">
      <c r="A12" s="33">
        <v>6</v>
      </c>
      <c r="B12" s="7" t="s">
        <v>72</v>
      </c>
      <c r="C12" s="7" t="s">
        <v>73</v>
      </c>
      <c r="D12" s="53">
        <f t="shared" si="3"/>
        <v>0</v>
      </c>
      <c r="E12" s="53"/>
      <c r="F12" s="53"/>
      <c r="G12" s="16"/>
      <c r="H12" s="16"/>
      <c r="I12" s="52"/>
    </row>
    <row r="13" spans="1:9" ht="16.5" customHeight="1">
      <c r="A13" s="33">
        <v>7</v>
      </c>
      <c r="B13" s="7" t="s">
        <v>74</v>
      </c>
      <c r="C13" s="7" t="s">
        <v>75</v>
      </c>
      <c r="D13" s="53">
        <f t="shared" si="3"/>
        <v>0</v>
      </c>
      <c r="E13" s="53"/>
      <c r="F13" s="53"/>
      <c r="G13" s="16"/>
      <c r="H13" s="16"/>
      <c r="I13" s="52"/>
    </row>
    <row r="14" spans="1:9" ht="16.5" customHeight="1">
      <c r="A14" s="33">
        <v>8</v>
      </c>
      <c r="B14" s="7" t="s">
        <v>76</v>
      </c>
      <c r="C14" s="7" t="s">
        <v>77</v>
      </c>
      <c r="D14" s="53">
        <f t="shared" si="3"/>
        <v>0</v>
      </c>
      <c r="E14" s="53"/>
      <c r="F14" s="53"/>
      <c r="G14" s="16"/>
      <c r="H14" s="16"/>
      <c r="I14" s="52"/>
    </row>
    <row r="15" spans="1:9" ht="16.5" customHeight="1">
      <c r="A15" s="33">
        <v>9</v>
      </c>
      <c r="B15" s="7" t="s">
        <v>78</v>
      </c>
      <c r="C15" s="7" t="s">
        <v>79</v>
      </c>
      <c r="D15" s="53">
        <f t="shared" si="3"/>
        <v>0</v>
      </c>
      <c r="E15" s="53"/>
      <c r="F15" s="53"/>
      <c r="G15" s="16"/>
      <c r="H15" s="16"/>
      <c r="I15" s="52"/>
    </row>
    <row r="16" spans="1:9" ht="16.5" customHeight="1">
      <c r="A16" s="33">
        <v>10</v>
      </c>
      <c r="B16" s="7" t="s">
        <v>80</v>
      </c>
      <c r="C16" s="7" t="s">
        <v>81</v>
      </c>
      <c r="D16" s="51">
        <f t="shared" si="3"/>
        <v>461.57</v>
      </c>
      <c r="E16" s="51">
        <f t="shared" ref="E16:E19" si="4">F16+G16</f>
        <v>461.57</v>
      </c>
      <c r="F16" s="51">
        <v>461.57</v>
      </c>
      <c r="G16" s="16"/>
      <c r="H16" s="16"/>
      <c r="I16" s="52"/>
    </row>
    <row r="17" spans="1:9" ht="16.5" customHeight="1">
      <c r="A17" s="33">
        <v>11</v>
      </c>
      <c r="B17" s="7" t="s">
        <v>82</v>
      </c>
      <c r="C17" s="7" t="s">
        <v>83</v>
      </c>
      <c r="D17" s="51">
        <f t="shared" si="3"/>
        <v>461.57</v>
      </c>
      <c r="E17" s="51">
        <f t="shared" si="4"/>
        <v>461.57</v>
      </c>
      <c r="F17" s="51">
        <v>461.57</v>
      </c>
      <c r="G17" s="16"/>
      <c r="H17" s="16"/>
      <c r="I17" s="52"/>
    </row>
    <row r="18" spans="1:9" ht="14.5">
      <c r="A18" s="33">
        <v>12</v>
      </c>
      <c r="B18" s="7" t="s">
        <v>84</v>
      </c>
      <c r="C18" s="7" t="s">
        <v>85</v>
      </c>
      <c r="D18" s="51">
        <f t="shared" si="3"/>
        <v>307.70999999999998</v>
      </c>
      <c r="E18" s="51">
        <f t="shared" si="4"/>
        <v>307.70999999999998</v>
      </c>
      <c r="F18" s="51">
        <v>307.70999999999998</v>
      </c>
      <c r="G18" s="16"/>
      <c r="H18" s="16"/>
      <c r="I18" s="52"/>
    </row>
    <row r="19" spans="1:9" ht="14.5">
      <c r="A19" s="33">
        <v>13</v>
      </c>
      <c r="B19" s="7" t="s">
        <v>86</v>
      </c>
      <c r="C19" s="7" t="s">
        <v>87</v>
      </c>
      <c r="D19" s="51">
        <f t="shared" si="3"/>
        <v>153.86000000000001</v>
      </c>
      <c r="E19" s="51">
        <f t="shared" si="4"/>
        <v>153.86000000000001</v>
      </c>
      <c r="F19" s="51">
        <v>153.86000000000001</v>
      </c>
      <c r="G19" s="16"/>
      <c r="H19" s="16"/>
      <c r="I19" s="52"/>
    </row>
    <row r="20" spans="1:9" ht="14.5">
      <c r="A20" s="33">
        <v>14</v>
      </c>
      <c r="B20" s="7" t="s">
        <v>88</v>
      </c>
      <c r="C20" s="7" t="s">
        <v>89</v>
      </c>
      <c r="D20" s="53">
        <f t="shared" si="3"/>
        <v>0</v>
      </c>
      <c r="E20" s="53"/>
      <c r="F20" s="53"/>
      <c r="G20" s="16"/>
      <c r="H20" s="16"/>
      <c r="I20" s="52"/>
    </row>
    <row r="21" spans="1:9" ht="14.5">
      <c r="A21" s="33">
        <v>15</v>
      </c>
      <c r="B21" s="7" t="s">
        <v>90</v>
      </c>
      <c r="C21" s="7" t="s">
        <v>91</v>
      </c>
      <c r="D21" s="53">
        <f t="shared" si="3"/>
        <v>0</v>
      </c>
      <c r="E21" s="53"/>
      <c r="F21" s="53"/>
      <c r="G21" s="16"/>
      <c r="H21" s="16"/>
      <c r="I21" s="52"/>
    </row>
    <row r="22" spans="1:9" ht="14.5">
      <c r="A22" s="33">
        <v>16</v>
      </c>
      <c r="B22" s="7" t="s">
        <v>92</v>
      </c>
      <c r="C22" s="7" t="s">
        <v>93</v>
      </c>
      <c r="D22" s="53">
        <f t="shared" si="3"/>
        <v>0</v>
      </c>
      <c r="E22" s="53"/>
      <c r="F22" s="53"/>
      <c r="G22" s="16"/>
      <c r="H22" s="16"/>
      <c r="I22" s="52"/>
    </row>
    <row r="23" spans="1:9" ht="14.5">
      <c r="A23" s="33">
        <v>17</v>
      </c>
      <c r="B23" s="7" t="s">
        <v>94</v>
      </c>
      <c r="C23" s="7" t="s">
        <v>95</v>
      </c>
      <c r="D23" s="53">
        <f t="shared" si="3"/>
        <v>0</v>
      </c>
      <c r="E23" s="53"/>
      <c r="F23" s="53"/>
      <c r="G23" s="16"/>
      <c r="H23" s="16"/>
      <c r="I23" s="52"/>
    </row>
    <row r="24" spans="1:9" ht="14.5">
      <c r="A24" s="33">
        <v>18</v>
      </c>
      <c r="B24" s="7" t="s">
        <v>104</v>
      </c>
      <c r="C24" s="7" t="s">
        <v>105</v>
      </c>
      <c r="D24" s="53">
        <f t="shared" si="3"/>
        <v>0</v>
      </c>
      <c r="E24" s="53"/>
      <c r="F24" s="53"/>
      <c r="G24" s="16"/>
      <c r="H24" s="16"/>
      <c r="I24" s="52"/>
    </row>
    <row r="25" spans="1:9" ht="14.5">
      <c r="A25" s="33">
        <v>19</v>
      </c>
      <c r="B25" s="7" t="s">
        <v>106</v>
      </c>
      <c r="C25" s="7" t="s">
        <v>105</v>
      </c>
      <c r="D25" s="53">
        <f t="shared" si="3"/>
        <v>0</v>
      </c>
      <c r="E25" s="53"/>
      <c r="F25" s="53"/>
      <c r="G25" s="16"/>
      <c r="H25" s="16"/>
      <c r="I25" s="52"/>
    </row>
    <row r="26" spans="1:9" ht="14.5">
      <c r="A26" s="33">
        <v>20</v>
      </c>
      <c r="B26" s="7" t="s">
        <v>107</v>
      </c>
      <c r="C26" s="7" t="s">
        <v>108</v>
      </c>
      <c r="D26" s="53">
        <f t="shared" si="3"/>
        <v>0</v>
      </c>
      <c r="E26" s="53"/>
      <c r="F26" s="53"/>
      <c r="G26" s="16"/>
      <c r="H26" s="16"/>
      <c r="I26" s="52"/>
    </row>
    <row r="27" spans="1:9" ht="14.5">
      <c r="A27" s="33">
        <v>21</v>
      </c>
      <c r="B27" s="7" t="s">
        <v>109</v>
      </c>
      <c r="C27" s="7" t="s">
        <v>110</v>
      </c>
      <c r="D27" s="53">
        <f t="shared" si="3"/>
        <v>0</v>
      </c>
      <c r="E27" s="53"/>
      <c r="F27" s="53"/>
      <c r="G27" s="16"/>
      <c r="H27" s="16"/>
      <c r="I27" s="52"/>
    </row>
    <row r="28" spans="1:9" ht="14.5">
      <c r="A28" s="33">
        <v>22</v>
      </c>
      <c r="B28" s="7" t="s">
        <v>111</v>
      </c>
      <c r="C28" s="7" t="s">
        <v>112</v>
      </c>
      <c r="D28" s="53">
        <f t="shared" si="3"/>
        <v>0</v>
      </c>
      <c r="E28" s="53"/>
      <c r="F28" s="53"/>
      <c r="G28" s="16"/>
      <c r="H28" s="16"/>
      <c r="I28" s="52"/>
    </row>
    <row r="29" spans="1:9" ht="14.5">
      <c r="A29" s="33">
        <v>23</v>
      </c>
      <c r="B29" s="7" t="s">
        <v>113</v>
      </c>
      <c r="C29" s="7" t="s">
        <v>114</v>
      </c>
      <c r="D29" s="53">
        <f t="shared" si="3"/>
        <v>0</v>
      </c>
      <c r="E29" s="53"/>
      <c r="F29" s="53"/>
      <c r="G29" s="16"/>
      <c r="H29" s="16"/>
      <c r="I29" s="52"/>
    </row>
    <row r="30" spans="1:9" ht="14.5">
      <c r="A30" s="33">
        <v>24</v>
      </c>
      <c r="B30" s="7" t="s">
        <v>115</v>
      </c>
      <c r="C30" s="7" t="s">
        <v>116</v>
      </c>
      <c r="D30" s="53">
        <f t="shared" si="3"/>
        <v>0</v>
      </c>
      <c r="E30" s="53"/>
      <c r="F30" s="53"/>
      <c r="G30" s="16"/>
      <c r="H30" s="16"/>
      <c r="I30" s="52"/>
    </row>
    <row r="31" spans="1:9" ht="14.5">
      <c r="A31" s="33">
        <v>25</v>
      </c>
      <c r="B31" s="7" t="s">
        <v>117</v>
      </c>
      <c r="C31" s="7" t="s">
        <v>118</v>
      </c>
      <c r="D31" s="53">
        <f t="shared" si="3"/>
        <v>0</v>
      </c>
      <c r="E31" s="53"/>
      <c r="F31" s="53"/>
      <c r="G31" s="16"/>
      <c r="H31" s="16"/>
      <c r="I31" s="52"/>
    </row>
    <row r="32" spans="1:9" ht="14.5">
      <c r="A32" s="33">
        <v>26</v>
      </c>
      <c r="B32" s="7" t="s">
        <v>119</v>
      </c>
      <c r="C32" s="7" t="s">
        <v>120</v>
      </c>
      <c r="D32" s="53">
        <f t="shared" si="3"/>
        <v>0</v>
      </c>
      <c r="E32" s="53"/>
      <c r="F32" s="53"/>
      <c r="G32" s="16"/>
      <c r="H32" s="16"/>
      <c r="I32" s="52"/>
    </row>
    <row r="33" spans="1:9" ht="14.5">
      <c r="A33" s="33">
        <v>27</v>
      </c>
      <c r="B33" s="7" t="s">
        <v>121</v>
      </c>
      <c r="C33" s="7" t="s">
        <v>120</v>
      </c>
      <c r="D33" s="53">
        <f t="shared" si="3"/>
        <v>0</v>
      </c>
      <c r="E33" s="53"/>
      <c r="F33" s="53"/>
      <c r="G33" s="16"/>
      <c r="H33" s="16"/>
      <c r="I33" s="52"/>
    </row>
    <row r="34" spans="1:9" ht="14.5">
      <c r="A34" s="33">
        <v>28</v>
      </c>
      <c r="B34" s="7" t="s">
        <v>122</v>
      </c>
      <c r="C34" s="7" t="s">
        <v>123</v>
      </c>
      <c r="D34" s="51">
        <f t="shared" si="3"/>
        <v>325.06</v>
      </c>
      <c r="E34" s="51">
        <f t="shared" ref="E34:E36" si="5">F34+G34</f>
        <v>325.06</v>
      </c>
      <c r="F34" s="51">
        <v>325.06</v>
      </c>
      <c r="G34" s="16"/>
      <c r="H34" s="16"/>
      <c r="I34" s="52"/>
    </row>
    <row r="35" spans="1:9" ht="14.5">
      <c r="A35" s="33">
        <v>29</v>
      </c>
      <c r="B35" s="7" t="s">
        <v>124</v>
      </c>
      <c r="C35" s="7" t="s">
        <v>125</v>
      </c>
      <c r="D35" s="51">
        <f t="shared" si="3"/>
        <v>325.06</v>
      </c>
      <c r="E35" s="51">
        <f t="shared" si="5"/>
        <v>325.06</v>
      </c>
      <c r="F35" s="51">
        <v>325.06</v>
      </c>
      <c r="G35" s="16"/>
      <c r="H35" s="16"/>
    </row>
    <row r="36" spans="1:9" ht="14.5">
      <c r="A36" s="33">
        <v>30</v>
      </c>
      <c r="B36" s="7" t="s">
        <v>126</v>
      </c>
      <c r="C36" s="7" t="s">
        <v>127</v>
      </c>
      <c r="D36" s="51">
        <f t="shared" si="3"/>
        <v>325.06</v>
      </c>
      <c r="E36" s="51">
        <f t="shared" si="5"/>
        <v>325.06</v>
      </c>
      <c r="F36" s="51">
        <v>325.06</v>
      </c>
      <c r="G36" s="16"/>
      <c r="H36" s="16"/>
    </row>
  </sheetData>
  <mergeCells count="8">
    <mergeCell ref="A2:H2"/>
    <mergeCell ref="A3:E3"/>
    <mergeCell ref="F3:G3"/>
    <mergeCell ref="B4:C4"/>
    <mergeCell ref="E4:G4"/>
    <mergeCell ref="A4:A5"/>
    <mergeCell ref="D4:D5"/>
    <mergeCell ref="H4:H5"/>
  </mergeCells>
  <phoneticPr fontId="38" type="noConversion"/>
  <printOptions horizontalCentered="1"/>
  <pageMargins left="0" right="0" top="0.74803149606299202" bottom="0.74803149606299202" header="0.31496062992126" footer="0.31496062992126"/>
  <pageSetup paperSize="9" scale="82" pageOrder="overThenDown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8"/>
  <sheetViews>
    <sheetView workbookViewId="0">
      <pane ySplit="7" topLeftCell="A8" activePane="bottomLeft" state="frozen"/>
      <selection pane="bottomLeft" activeCell="E53" sqref="E53"/>
    </sheetView>
  </sheetViews>
  <sheetFormatPr defaultColWidth="11.77734375" defaultRowHeight="13"/>
  <cols>
    <col min="1" max="1" width="9.44140625" style="36" customWidth="1"/>
    <col min="2" max="2" width="14.44140625" style="37" customWidth="1"/>
    <col min="3" max="3" width="49" style="37" customWidth="1"/>
    <col min="4" max="12" width="13.44140625" style="38" customWidth="1"/>
    <col min="13" max="16384" width="11.77734375" style="39"/>
  </cols>
  <sheetData>
    <row r="1" spans="1:12">
      <c r="A1" s="36" t="s">
        <v>140</v>
      </c>
    </row>
    <row r="2" spans="1:12" ht="33.75" customHeight="1">
      <c r="A2" s="128" t="s">
        <v>141</v>
      </c>
      <c r="B2" s="128" t="s">
        <v>47</v>
      </c>
      <c r="C2" s="128" t="s">
        <v>47</v>
      </c>
      <c r="D2" s="128" t="s">
        <v>47</v>
      </c>
      <c r="E2" s="128" t="s">
        <v>47</v>
      </c>
      <c r="F2" s="128" t="s">
        <v>47</v>
      </c>
      <c r="G2" s="128" t="s">
        <v>47</v>
      </c>
      <c r="H2" s="128" t="s">
        <v>47</v>
      </c>
      <c r="I2" s="128" t="s">
        <v>47</v>
      </c>
      <c r="J2" s="128" t="s">
        <v>47</v>
      </c>
      <c r="K2" s="128" t="s">
        <v>47</v>
      </c>
      <c r="L2" s="128" t="s">
        <v>47</v>
      </c>
    </row>
    <row r="3" spans="1:12" ht="18" customHeight="1">
      <c r="A3" s="129" t="s">
        <v>22</v>
      </c>
      <c r="B3" s="130" t="s">
        <v>47</v>
      </c>
      <c r="C3" s="130" t="s">
        <v>47</v>
      </c>
      <c r="D3" s="130" t="s">
        <v>47</v>
      </c>
      <c r="E3" s="130" t="s">
        <v>47</v>
      </c>
      <c r="F3" s="130" t="s">
        <v>47</v>
      </c>
      <c r="G3" s="130" t="s">
        <v>47</v>
      </c>
      <c r="H3" s="130" t="s">
        <v>47</v>
      </c>
      <c r="I3" s="131" t="s">
        <v>23</v>
      </c>
      <c r="J3" s="130" t="s">
        <v>47</v>
      </c>
      <c r="K3" s="131" t="s">
        <v>24</v>
      </c>
      <c r="L3" s="130" t="s">
        <v>47</v>
      </c>
    </row>
    <row r="4" spans="1:12" ht="18" customHeight="1">
      <c r="A4" s="132" t="s">
        <v>48</v>
      </c>
      <c r="B4" s="132" t="s">
        <v>53</v>
      </c>
      <c r="C4" s="132" t="s">
        <v>54</v>
      </c>
      <c r="D4" s="132" t="s">
        <v>142</v>
      </c>
      <c r="E4" s="132" t="s">
        <v>47</v>
      </c>
      <c r="F4" s="132" t="s">
        <v>47</v>
      </c>
      <c r="G4" s="132" t="s">
        <v>143</v>
      </c>
      <c r="H4" s="132" t="s">
        <v>47</v>
      </c>
      <c r="I4" s="132" t="s">
        <v>47</v>
      </c>
      <c r="J4" s="132" t="s">
        <v>47</v>
      </c>
      <c r="K4" s="132" t="s">
        <v>47</v>
      </c>
      <c r="L4" s="132" t="s">
        <v>47</v>
      </c>
    </row>
    <row r="5" spans="1:12" s="35" customFormat="1" ht="18" customHeight="1">
      <c r="A5" s="132" t="s">
        <v>47</v>
      </c>
      <c r="B5" s="132" t="s">
        <v>47</v>
      </c>
      <c r="C5" s="132" t="s">
        <v>47</v>
      </c>
      <c r="D5" s="133" t="s">
        <v>50</v>
      </c>
      <c r="E5" s="133" t="s">
        <v>131</v>
      </c>
      <c r="F5" s="133" t="s">
        <v>47</v>
      </c>
      <c r="G5" s="133" t="s">
        <v>50</v>
      </c>
      <c r="H5" s="133" t="s">
        <v>144</v>
      </c>
      <c r="I5" s="133" t="s">
        <v>145</v>
      </c>
      <c r="J5" s="133" t="s">
        <v>146</v>
      </c>
      <c r="K5" s="133" t="s">
        <v>147</v>
      </c>
      <c r="L5" s="133" t="s">
        <v>148</v>
      </c>
    </row>
    <row r="6" spans="1:12" s="35" customFormat="1" ht="30" customHeight="1">
      <c r="A6" s="132" t="s">
        <v>47</v>
      </c>
      <c r="B6" s="132" t="s">
        <v>47</v>
      </c>
      <c r="C6" s="132" t="s">
        <v>47</v>
      </c>
      <c r="D6" s="133" t="s">
        <v>47</v>
      </c>
      <c r="E6" s="40" t="s">
        <v>138</v>
      </c>
      <c r="F6" s="40" t="s">
        <v>149</v>
      </c>
      <c r="G6" s="133" t="s">
        <v>47</v>
      </c>
      <c r="H6" s="133" t="s">
        <v>47</v>
      </c>
      <c r="I6" s="133" t="s">
        <v>47</v>
      </c>
      <c r="J6" s="133" t="s">
        <v>47</v>
      </c>
      <c r="K6" s="133" t="s">
        <v>47</v>
      </c>
      <c r="L6" s="133" t="s">
        <v>47</v>
      </c>
    </row>
    <row r="7" spans="1:12" ht="18" customHeight="1">
      <c r="A7" s="26" t="s">
        <v>63</v>
      </c>
      <c r="B7" s="26">
        <v>1</v>
      </c>
      <c r="C7" s="26">
        <v>2</v>
      </c>
      <c r="D7" s="26">
        <v>3</v>
      </c>
      <c r="E7" s="26">
        <v>4</v>
      </c>
      <c r="F7" s="26">
        <v>5</v>
      </c>
      <c r="G7" s="26">
        <v>6</v>
      </c>
      <c r="H7" s="26">
        <v>7</v>
      </c>
      <c r="I7" s="26">
        <v>8</v>
      </c>
      <c r="J7" s="26">
        <v>9</v>
      </c>
      <c r="K7" s="26">
        <v>10</v>
      </c>
      <c r="L7" s="26">
        <v>11</v>
      </c>
    </row>
    <row r="8" spans="1:12" ht="16.5" customHeight="1">
      <c r="A8" s="33">
        <v>1</v>
      </c>
      <c r="B8" s="7"/>
      <c r="C8" s="7" t="s">
        <v>50</v>
      </c>
      <c r="D8" s="16">
        <f>D9+D23+D53</f>
        <v>4003.55</v>
      </c>
      <c r="E8" s="16">
        <f>E9+E23+E53</f>
        <v>3720.59</v>
      </c>
      <c r="F8" s="16">
        <f>F9+F23+F53</f>
        <v>282.95999999999998</v>
      </c>
      <c r="G8" s="16">
        <f>G9+G23+G53</f>
        <v>4003.55</v>
      </c>
      <c r="H8" s="16">
        <f>H9+H23+H53</f>
        <v>4003.55</v>
      </c>
      <c r="I8" s="16">
        <v>0</v>
      </c>
      <c r="J8" s="16">
        <v>0</v>
      </c>
      <c r="K8" s="16">
        <v>0</v>
      </c>
      <c r="L8" s="16">
        <v>0</v>
      </c>
    </row>
    <row r="9" spans="1:12" ht="16.5" customHeight="1">
      <c r="A9" s="33">
        <v>2</v>
      </c>
      <c r="B9" s="7" t="s">
        <v>150</v>
      </c>
      <c r="C9" s="7" t="s">
        <v>151</v>
      </c>
      <c r="D9" s="42">
        <f t="shared" ref="D9" si="0">E9+F9</f>
        <v>3710.04</v>
      </c>
      <c r="E9" s="42">
        <f>SUM(E10:E20)</f>
        <v>3710.04</v>
      </c>
      <c r="F9" s="16">
        <v>0</v>
      </c>
      <c r="G9" s="42">
        <v>3710.04</v>
      </c>
      <c r="H9" s="42">
        <f>SUM(H10:H22)</f>
        <v>3710.04</v>
      </c>
      <c r="I9" s="16">
        <v>0</v>
      </c>
      <c r="J9" s="16">
        <v>0</v>
      </c>
      <c r="K9" s="16">
        <v>0</v>
      </c>
      <c r="L9" s="16">
        <v>0</v>
      </c>
    </row>
    <row r="10" spans="1:12" ht="16.5" customHeight="1">
      <c r="A10" s="33">
        <v>3</v>
      </c>
      <c r="B10" s="7" t="s">
        <v>152</v>
      </c>
      <c r="C10" s="7" t="s">
        <v>153</v>
      </c>
      <c r="D10" s="42">
        <f t="shared" ref="D10:D12" si="1">E10+F10</f>
        <v>709.25</v>
      </c>
      <c r="E10" s="42">
        <v>709.25</v>
      </c>
      <c r="F10" s="16">
        <v>0</v>
      </c>
      <c r="G10" s="42">
        <v>709.25</v>
      </c>
      <c r="H10" s="42">
        <v>709.25</v>
      </c>
      <c r="I10" s="16">
        <v>0</v>
      </c>
      <c r="J10" s="16">
        <v>0</v>
      </c>
      <c r="K10" s="16">
        <v>0</v>
      </c>
      <c r="L10" s="16">
        <v>0</v>
      </c>
    </row>
    <row r="11" spans="1:12" ht="16.5" customHeight="1">
      <c r="A11" s="33">
        <v>4</v>
      </c>
      <c r="B11" s="7" t="s">
        <v>154</v>
      </c>
      <c r="C11" s="7" t="s">
        <v>155</v>
      </c>
      <c r="D11" s="42">
        <f t="shared" si="1"/>
        <v>1234.03</v>
      </c>
      <c r="E11" s="42">
        <v>1234.03</v>
      </c>
      <c r="F11" s="16">
        <v>0</v>
      </c>
      <c r="G11" s="42">
        <v>1234.03</v>
      </c>
      <c r="H11" s="42">
        <v>1234.03</v>
      </c>
      <c r="I11" s="16">
        <v>0</v>
      </c>
      <c r="J11" s="16">
        <v>0</v>
      </c>
      <c r="K11" s="16">
        <v>0</v>
      </c>
      <c r="L11" s="16">
        <v>0</v>
      </c>
    </row>
    <row r="12" spans="1:12" ht="16.5" customHeight="1">
      <c r="A12" s="33">
        <v>5</v>
      </c>
      <c r="B12" s="7" t="s">
        <v>156</v>
      </c>
      <c r="C12" s="7" t="s">
        <v>157</v>
      </c>
      <c r="D12" s="42">
        <f t="shared" si="1"/>
        <v>289.44</v>
      </c>
      <c r="E12" s="42">
        <v>289.44</v>
      </c>
      <c r="F12" s="16">
        <v>0</v>
      </c>
      <c r="G12" s="42">
        <v>289.44</v>
      </c>
      <c r="H12" s="42">
        <v>289.44</v>
      </c>
      <c r="I12" s="16">
        <v>0</v>
      </c>
      <c r="J12" s="16">
        <v>0</v>
      </c>
      <c r="K12" s="16">
        <v>0</v>
      </c>
      <c r="L12" s="16">
        <v>0</v>
      </c>
    </row>
    <row r="13" spans="1:12" ht="16.5" customHeight="1">
      <c r="A13" s="33">
        <v>6</v>
      </c>
      <c r="B13" s="7" t="s">
        <v>158</v>
      </c>
      <c r="C13" s="7" t="s">
        <v>159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</row>
    <row r="14" spans="1:12" ht="16.5" customHeight="1">
      <c r="A14" s="33">
        <v>7</v>
      </c>
      <c r="B14" s="7" t="s">
        <v>160</v>
      </c>
      <c r="C14" s="7" t="s">
        <v>161</v>
      </c>
      <c r="D14" s="42">
        <f t="shared" ref="D14:D17" si="2">E14+F14</f>
        <v>405.64</v>
      </c>
      <c r="E14" s="42">
        <v>405.64</v>
      </c>
      <c r="F14" s="16">
        <v>0</v>
      </c>
      <c r="G14" s="42">
        <v>405.64</v>
      </c>
      <c r="H14" s="42">
        <v>405.64</v>
      </c>
      <c r="I14" s="16">
        <v>0</v>
      </c>
      <c r="J14" s="16">
        <v>0</v>
      </c>
      <c r="K14" s="16">
        <v>0</v>
      </c>
      <c r="L14" s="16">
        <v>0</v>
      </c>
    </row>
    <row r="15" spans="1:12" ht="16.5" customHeight="1">
      <c r="A15" s="33">
        <v>8</v>
      </c>
      <c r="B15" s="7" t="s">
        <v>162</v>
      </c>
      <c r="C15" s="7" t="s">
        <v>163</v>
      </c>
      <c r="D15" s="42">
        <f t="shared" si="2"/>
        <v>307.70999999999998</v>
      </c>
      <c r="E15" s="42">
        <v>307.70999999999998</v>
      </c>
      <c r="F15" s="16">
        <v>0</v>
      </c>
      <c r="G15" s="42">
        <v>307.70999999999998</v>
      </c>
      <c r="H15" s="42">
        <v>307.70999999999998</v>
      </c>
      <c r="I15" s="16">
        <v>0</v>
      </c>
      <c r="J15" s="16">
        <v>0</v>
      </c>
      <c r="K15" s="16">
        <v>0</v>
      </c>
      <c r="L15" s="16">
        <v>0</v>
      </c>
    </row>
    <row r="16" spans="1:12" ht="16.5" customHeight="1">
      <c r="A16" s="33">
        <v>9</v>
      </c>
      <c r="B16" s="7" t="s">
        <v>164</v>
      </c>
      <c r="C16" s="7" t="s">
        <v>165</v>
      </c>
      <c r="D16" s="42">
        <f t="shared" si="2"/>
        <v>153.86000000000001</v>
      </c>
      <c r="E16" s="42">
        <v>153.86000000000001</v>
      </c>
      <c r="F16" s="16">
        <v>0</v>
      </c>
      <c r="G16" s="42">
        <v>153.86000000000001</v>
      </c>
      <c r="H16" s="42">
        <v>153.86000000000001</v>
      </c>
      <c r="I16" s="16">
        <v>0</v>
      </c>
      <c r="J16" s="16">
        <v>0</v>
      </c>
      <c r="K16" s="16">
        <v>0</v>
      </c>
      <c r="L16" s="16">
        <v>0</v>
      </c>
    </row>
    <row r="17" spans="1:12" ht="16.5" customHeight="1">
      <c r="A17" s="33">
        <v>10</v>
      </c>
      <c r="B17" s="7" t="s">
        <v>166</v>
      </c>
      <c r="C17" s="7" t="s">
        <v>167</v>
      </c>
      <c r="D17" s="42">
        <f t="shared" si="2"/>
        <v>274.11</v>
      </c>
      <c r="E17" s="42">
        <v>274.11</v>
      </c>
      <c r="F17" s="16">
        <v>0</v>
      </c>
      <c r="G17" s="42">
        <v>274.11</v>
      </c>
      <c r="H17" s="42">
        <v>274.11</v>
      </c>
      <c r="I17" s="16">
        <v>0</v>
      </c>
      <c r="J17" s="16">
        <v>0</v>
      </c>
      <c r="K17" s="16">
        <v>0</v>
      </c>
      <c r="L17" s="16">
        <v>0</v>
      </c>
    </row>
    <row r="18" spans="1:12" ht="16.5" customHeight="1">
      <c r="A18" s="33">
        <v>11</v>
      </c>
      <c r="B18" s="7" t="s">
        <v>168</v>
      </c>
      <c r="C18" s="7" t="s">
        <v>169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1:12" ht="16.5" customHeight="1">
      <c r="A19" s="33">
        <v>12</v>
      </c>
      <c r="B19" s="7" t="s">
        <v>170</v>
      </c>
      <c r="C19" s="7" t="s">
        <v>171</v>
      </c>
      <c r="D19" s="42">
        <f t="shared" ref="D19:D20" si="3">E19+F19</f>
        <v>10.94</v>
      </c>
      <c r="E19" s="42">
        <v>10.94</v>
      </c>
      <c r="F19" s="16">
        <v>0</v>
      </c>
      <c r="G19" s="42">
        <v>10.94</v>
      </c>
      <c r="H19" s="42">
        <v>10.94</v>
      </c>
      <c r="I19" s="16">
        <v>0</v>
      </c>
      <c r="J19" s="16">
        <v>0</v>
      </c>
      <c r="K19" s="16">
        <v>0</v>
      </c>
      <c r="L19" s="16">
        <v>0</v>
      </c>
    </row>
    <row r="20" spans="1:12" ht="16.5" customHeight="1">
      <c r="A20" s="33">
        <v>13</v>
      </c>
      <c r="B20" s="7" t="s">
        <v>172</v>
      </c>
      <c r="C20" s="7" t="s">
        <v>127</v>
      </c>
      <c r="D20" s="42">
        <f t="shared" si="3"/>
        <v>325.06</v>
      </c>
      <c r="E20" s="42">
        <v>325.06</v>
      </c>
      <c r="F20" s="16">
        <v>0</v>
      </c>
      <c r="G20" s="42">
        <v>325.06</v>
      </c>
      <c r="H20" s="42">
        <v>325.06</v>
      </c>
      <c r="I20" s="16">
        <v>0</v>
      </c>
      <c r="J20" s="16">
        <v>0</v>
      </c>
      <c r="K20" s="16">
        <v>0</v>
      </c>
      <c r="L20" s="16">
        <v>0</v>
      </c>
    </row>
    <row r="21" spans="1:12" ht="16.5" customHeight="1">
      <c r="A21" s="33">
        <v>14</v>
      </c>
      <c r="B21" s="7" t="s">
        <v>173</v>
      </c>
      <c r="C21" s="7" t="s">
        <v>174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</row>
    <row r="22" spans="1:12" ht="16.5" customHeight="1">
      <c r="A22" s="33">
        <v>15</v>
      </c>
      <c r="B22" s="7" t="s">
        <v>175</v>
      </c>
      <c r="C22" s="7" t="s">
        <v>176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</row>
    <row r="23" spans="1:12" ht="16.5" customHeight="1">
      <c r="A23" s="33">
        <v>16</v>
      </c>
      <c r="B23" s="7" t="s">
        <v>177</v>
      </c>
      <c r="C23" s="7" t="s">
        <v>178</v>
      </c>
      <c r="D23" s="42">
        <f t="shared" ref="D23:D24" si="4">E23+F23</f>
        <v>282.95999999999998</v>
      </c>
      <c r="E23" s="42">
        <f>SUM(E24:E52)</f>
        <v>0</v>
      </c>
      <c r="F23" s="42">
        <v>282.95999999999998</v>
      </c>
      <c r="G23" s="42">
        <f t="shared" ref="G23:G38" si="5">H23+I23</f>
        <v>282.95999999999998</v>
      </c>
      <c r="H23" s="16">
        <f>H24+H49+H50</f>
        <v>282.95999999999998</v>
      </c>
      <c r="I23" s="16">
        <v>0</v>
      </c>
      <c r="J23" s="16">
        <v>0</v>
      </c>
      <c r="K23" s="16">
        <v>0</v>
      </c>
      <c r="L23" s="16">
        <v>0</v>
      </c>
    </row>
    <row r="24" spans="1:12" ht="16.5" customHeight="1">
      <c r="A24" s="33">
        <v>17</v>
      </c>
      <c r="B24" s="7" t="s">
        <v>179</v>
      </c>
      <c r="C24" s="7" t="s">
        <v>180</v>
      </c>
      <c r="D24" s="45">
        <f t="shared" si="4"/>
        <v>159.84</v>
      </c>
      <c r="E24" s="45">
        <v>0</v>
      </c>
      <c r="F24" s="45">
        <v>159.84</v>
      </c>
      <c r="G24" s="45">
        <f t="shared" si="5"/>
        <v>159.84</v>
      </c>
      <c r="H24" s="46">
        <v>159.84</v>
      </c>
      <c r="I24" s="46">
        <v>0</v>
      </c>
      <c r="J24" s="16">
        <v>0</v>
      </c>
      <c r="K24" s="16">
        <v>0</v>
      </c>
      <c r="L24" s="16">
        <v>0</v>
      </c>
    </row>
    <row r="25" spans="1:12" ht="16.5" customHeight="1">
      <c r="A25" s="33">
        <v>18</v>
      </c>
      <c r="B25" s="7" t="s">
        <v>181</v>
      </c>
      <c r="C25" s="7" t="s">
        <v>182</v>
      </c>
      <c r="D25" s="47">
        <v>0</v>
      </c>
      <c r="E25" s="47">
        <v>0</v>
      </c>
      <c r="F25" s="47">
        <v>0</v>
      </c>
      <c r="G25" s="48">
        <f t="shared" si="5"/>
        <v>0</v>
      </c>
      <c r="H25" s="47">
        <v>0</v>
      </c>
      <c r="I25" s="16">
        <v>0</v>
      </c>
      <c r="J25" s="16">
        <v>0</v>
      </c>
      <c r="K25" s="16">
        <v>0</v>
      </c>
      <c r="L25" s="16">
        <v>0</v>
      </c>
    </row>
    <row r="26" spans="1:12" ht="16.5" customHeight="1">
      <c r="A26" s="33">
        <v>19</v>
      </c>
      <c r="B26" s="7" t="s">
        <v>183</v>
      </c>
      <c r="C26" s="7" t="s">
        <v>184</v>
      </c>
      <c r="D26" s="49">
        <v>0</v>
      </c>
      <c r="E26" s="49">
        <v>0</v>
      </c>
      <c r="F26" s="49">
        <v>0</v>
      </c>
      <c r="G26" s="50">
        <f t="shared" si="5"/>
        <v>0</v>
      </c>
      <c r="H26" s="49">
        <v>0</v>
      </c>
      <c r="I26" s="49">
        <v>0</v>
      </c>
      <c r="J26" s="16">
        <v>0</v>
      </c>
      <c r="K26" s="16">
        <v>0</v>
      </c>
      <c r="L26" s="16">
        <v>0</v>
      </c>
    </row>
    <row r="27" spans="1:12" ht="16.5" customHeight="1">
      <c r="A27" s="33">
        <v>20</v>
      </c>
      <c r="B27" s="7" t="s">
        <v>185</v>
      </c>
      <c r="C27" s="7" t="s">
        <v>186</v>
      </c>
      <c r="D27" s="16">
        <v>0</v>
      </c>
      <c r="E27" s="16">
        <v>0</v>
      </c>
      <c r="F27" s="16">
        <v>0</v>
      </c>
      <c r="G27" s="42">
        <f t="shared" si="5"/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</row>
    <row r="28" spans="1:12" ht="16.5" customHeight="1">
      <c r="A28" s="33">
        <v>21</v>
      </c>
      <c r="B28" s="7" t="s">
        <v>187</v>
      </c>
      <c r="C28" s="7" t="s">
        <v>188</v>
      </c>
      <c r="D28" s="16">
        <v>0</v>
      </c>
      <c r="E28" s="16">
        <v>0</v>
      </c>
      <c r="F28" s="16">
        <v>0</v>
      </c>
      <c r="G28" s="42">
        <f t="shared" si="5"/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</row>
    <row r="29" spans="1:12" ht="16.5" customHeight="1">
      <c r="A29" s="33">
        <v>22</v>
      </c>
      <c r="B29" s="7" t="s">
        <v>189</v>
      </c>
      <c r="C29" s="7" t="s">
        <v>190</v>
      </c>
      <c r="D29" s="16">
        <v>0</v>
      </c>
      <c r="E29" s="16">
        <v>0</v>
      </c>
      <c r="F29" s="16">
        <v>0</v>
      </c>
      <c r="G29" s="42">
        <f t="shared" si="5"/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</row>
    <row r="30" spans="1:12" ht="16.5" customHeight="1">
      <c r="A30" s="33">
        <v>23</v>
      </c>
      <c r="B30" s="7" t="s">
        <v>191</v>
      </c>
      <c r="C30" s="7" t="s">
        <v>192</v>
      </c>
      <c r="D30" s="16">
        <v>0</v>
      </c>
      <c r="E30" s="16">
        <v>0</v>
      </c>
      <c r="F30" s="16">
        <v>0</v>
      </c>
      <c r="G30" s="42">
        <f t="shared" si="5"/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1:12" ht="16.5" customHeight="1">
      <c r="A31" s="33">
        <v>24</v>
      </c>
      <c r="B31" s="7" t="s">
        <v>193</v>
      </c>
      <c r="C31" s="7" t="s">
        <v>194</v>
      </c>
      <c r="D31" s="16">
        <v>0</v>
      </c>
      <c r="E31" s="16">
        <v>0</v>
      </c>
      <c r="F31" s="16">
        <v>0</v>
      </c>
      <c r="G31" s="42">
        <f t="shared" si="5"/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</row>
    <row r="32" spans="1:12" ht="16.5" customHeight="1">
      <c r="A32" s="33">
        <v>25</v>
      </c>
      <c r="B32" s="7" t="s">
        <v>195</v>
      </c>
      <c r="C32" s="7" t="s">
        <v>196</v>
      </c>
      <c r="D32" s="16">
        <v>0</v>
      </c>
      <c r="E32" s="16">
        <v>0</v>
      </c>
      <c r="F32" s="16">
        <v>0</v>
      </c>
      <c r="G32" s="42">
        <f t="shared" si="5"/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</row>
    <row r="33" spans="1:12" ht="16.5" customHeight="1">
      <c r="A33" s="33">
        <v>26</v>
      </c>
      <c r="B33" s="7" t="s">
        <v>197</v>
      </c>
      <c r="C33" s="7" t="s">
        <v>198</v>
      </c>
      <c r="D33" s="16">
        <v>0</v>
      </c>
      <c r="E33" s="16">
        <v>0</v>
      </c>
      <c r="F33" s="16">
        <v>0</v>
      </c>
      <c r="G33" s="42">
        <f t="shared" si="5"/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</row>
    <row r="34" spans="1:12" ht="16.5" customHeight="1">
      <c r="A34" s="33">
        <v>27</v>
      </c>
      <c r="B34" s="7" t="s">
        <v>199</v>
      </c>
      <c r="C34" s="7" t="s">
        <v>200</v>
      </c>
      <c r="D34" s="16">
        <v>0</v>
      </c>
      <c r="E34" s="16">
        <v>0</v>
      </c>
      <c r="F34" s="16">
        <v>0</v>
      </c>
      <c r="G34" s="42">
        <f t="shared" si="5"/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1:12" ht="16.5" customHeight="1">
      <c r="A35" s="33">
        <v>28</v>
      </c>
      <c r="B35" s="7" t="s">
        <v>201</v>
      </c>
      <c r="C35" s="7" t="s">
        <v>202</v>
      </c>
      <c r="D35" s="16">
        <v>0</v>
      </c>
      <c r="E35" s="16">
        <v>0</v>
      </c>
      <c r="F35" s="16">
        <v>0</v>
      </c>
      <c r="G35" s="42">
        <f t="shared" si="5"/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</row>
    <row r="36" spans="1:12" ht="16.5" customHeight="1">
      <c r="A36" s="33">
        <v>29</v>
      </c>
      <c r="B36" s="7" t="s">
        <v>203</v>
      </c>
      <c r="C36" s="7" t="s">
        <v>204</v>
      </c>
      <c r="D36" s="16">
        <v>0</v>
      </c>
      <c r="E36" s="16">
        <v>0</v>
      </c>
      <c r="F36" s="16">
        <v>0</v>
      </c>
      <c r="G36" s="42">
        <f t="shared" si="5"/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</row>
    <row r="37" spans="1:12" ht="16.5" customHeight="1">
      <c r="A37" s="33">
        <v>30</v>
      </c>
      <c r="B37" s="7" t="s">
        <v>205</v>
      </c>
      <c r="C37" s="7" t="s">
        <v>206</v>
      </c>
      <c r="D37" s="16">
        <v>0</v>
      </c>
      <c r="E37" s="16">
        <v>0</v>
      </c>
      <c r="F37" s="16">
        <v>0</v>
      </c>
      <c r="G37" s="42">
        <f t="shared" si="5"/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</row>
    <row r="38" spans="1:12" ht="14.5">
      <c r="A38" s="33">
        <v>31</v>
      </c>
      <c r="B38" s="7" t="s">
        <v>207</v>
      </c>
      <c r="C38" s="7" t="s">
        <v>208</v>
      </c>
      <c r="D38" s="16">
        <v>0</v>
      </c>
      <c r="E38" s="16">
        <v>0</v>
      </c>
      <c r="F38" s="16">
        <v>0</v>
      </c>
      <c r="G38" s="42">
        <f t="shared" si="5"/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1:12" ht="14.5">
      <c r="A39" s="33">
        <v>32</v>
      </c>
      <c r="B39" s="7" t="s">
        <v>209</v>
      </c>
      <c r="C39" s="7" t="s">
        <v>210</v>
      </c>
      <c r="D39" s="16">
        <v>0</v>
      </c>
      <c r="E39" s="16">
        <v>0</v>
      </c>
      <c r="F39" s="16">
        <v>0</v>
      </c>
      <c r="G39" s="42">
        <f t="shared" ref="G39:G102" si="6">H39+I39</f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</row>
    <row r="40" spans="1:12" ht="14.5">
      <c r="A40" s="33">
        <v>33</v>
      </c>
      <c r="B40" s="7" t="s">
        <v>211</v>
      </c>
      <c r="C40" s="7" t="s">
        <v>212</v>
      </c>
      <c r="D40" s="16">
        <v>0</v>
      </c>
      <c r="E40" s="16">
        <v>0</v>
      </c>
      <c r="F40" s="16">
        <v>0</v>
      </c>
      <c r="G40" s="42">
        <f t="shared" si="6"/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</row>
    <row r="41" spans="1:12" ht="14.5">
      <c r="A41" s="33">
        <v>34</v>
      </c>
      <c r="B41" s="7" t="s">
        <v>213</v>
      </c>
      <c r="C41" s="7" t="s">
        <v>214</v>
      </c>
      <c r="D41" s="16">
        <v>0</v>
      </c>
      <c r="E41" s="16">
        <v>0</v>
      </c>
      <c r="F41" s="16">
        <v>0</v>
      </c>
      <c r="G41" s="42">
        <f t="shared" si="6"/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</row>
    <row r="42" spans="1:12" ht="14.5">
      <c r="A42" s="33">
        <v>35</v>
      </c>
      <c r="B42" s="7" t="s">
        <v>215</v>
      </c>
      <c r="C42" s="7" t="s">
        <v>216</v>
      </c>
      <c r="D42" s="16">
        <v>0</v>
      </c>
      <c r="E42" s="16">
        <v>0</v>
      </c>
      <c r="F42" s="16">
        <v>0</v>
      </c>
      <c r="G42" s="42">
        <f t="shared" si="6"/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1:12" ht="14.5">
      <c r="A43" s="33">
        <v>36</v>
      </c>
      <c r="B43" s="7" t="s">
        <v>217</v>
      </c>
      <c r="C43" s="7" t="s">
        <v>218</v>
      </c>
      <c r="D43" s="16">
        <v>0</v>
      </c>
      <c r="E43" s="16">
        <v>0</v>
      </c>
      <c r="F43" s="16">
        <v>0</v>
      </c>
      <c r="G43" s="42">
        <f t="shared" si="6"/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</row>
    <row r="44" spans="1:12" ht="14.5">
      <c r="A44" s="33">
        <v>37</v>
      </c>
      <c r="B44" s="7" t="s">
        <v>219</v>
      </c>
      <c r="C44" s="7" t="s">
        <v>220</v>
      </c>
      <c r="D44" s="16">
        <v>0</v>
      </c>
      <c r="E44" s="16">
        <v>0</v>
      </c>
      <c r="F44" s="16">
        <v>0</v>
      </c>
      <c r="G44" s="42">
        <f t="shared" si="6"/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</row>
    <row r="45" spans="1:12" ht="14.5">
      <c r="A45" s="33">
        <v>38</v>
      </c>
      <c r="B45" s="7" t="s">
        <v>221</v>
      </c>
      <c r="C45" s="7" t="s">
        <v>222</v>
      </c>
      <c r="D45" s="16">
        <v>0</v>
      </c>
      <c r="E45" s="16">
        <v>0</v>
      </c>
      <c r="F45" s="16">
        <v>0</v>
      </c>
      <c r="G45" s="42">
        <f t="shared" si="6"/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</row>
    <row r="46" spans="1:12" ht="14.5">
      <c r="A46" s="33">
        <v>39</v>
      </c>
      <c r="B46" s="7" t="s">
        <v>223</v>
      </c>
      <c r="C46" s="7" t="s">
        <v>224</v>
      </c>
      <c r="D46" s="16">
        <v>0</v>
      </c>
      <c r="E46" s="16">
        <v>0</v>
      </c>
      <c r="F46" s="16">
        <v>0</v>
      </c>
      <c r="G46" s="42">
        <f t="shared" si="6"/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1:12" ht="14.5">
      <c r="A47" s="33">
        <v>40</v>
      </c>
      <c r="B47" s="7" t="s">
        <v>225</v>
      </c>
      <c r="C47" s="7" t="s">
        <v>226</v>
      </c>
      <c r="D47" s="16">
        <v>0</v>
      </c>
      <c r="E47" s="16">
        <v>0</v>
      </c>
      <c r="F47" s="16">
        <v>0</v>
      </c>
      <c r="G47" s="42">
        <f t="shared" si="6"/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</row>
    <row r="48" spans="1:12" ht="14.5">
      <c r="A48" s="33">
        <v>41</v>
      </c>
      <c r="B48" s="7" t="s">
        <v>227</v>
      </c>
      <c r="C48" s="7" t="s">
        <v>228</v>
      </c>
      <c r="D48" s="16">
        <v>0</v>
      </c>
      <c r="E48" s="16">
        <v>0</v>
      </c>
      <c r="F48" s="16">
        <v>0</v>
      </c>
      <c r="G48" s="42">
        <f t="shared" si="6"/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</row>
    <row r="49" spans="1:12" ht="14.5">
      <c r="A49" s="33">
        <v>42</v>
      </c>
      <c r="B49" s="7" t="s">
        <v>229</v>
      </c>
      <c r="C49" s="7" t="s">
        <v>230</v>
      </c>
      <c r="D49" s="42">
        <f>E49+F49</f>
        <v>22.5</v>
      </c>
      <c r="E49" s="42">
        <v>0</v>
      </c>
      <c r="F49" s="42">
        <v>22.5</v>
      </c>
      <c r="G49" s="42">
        <f t="shared" si="6"/>
        <v>22.5</v>
      </c>
      <c r="H49" s="16">
        <v>22.5</v>
      </c>
      <c r="I49" s="16">
        <v>0</v>
      </c>
      <c r="J49" s="16">
        <v>0</v>
      </c>
      <c r="K49" s="16">
        <v>0</v>
      </c>
      <c r="L49" s="16">
        <v>0</v>
      </c>
    </row>
    <row r="50" spans="1:12" ht="14.5">
      <c r="A50" s="33">
        <v>43</v>
      </c>
      <c r="B50" s="7" t="s">
        <v>231</v>
      </c>
      <c r="C50" s="7" t="s">
        <v>232</v>
      </c>
      <c r="D50" s="42">
        <f>E50+F50</f>
        <v>100.62</v>
      </c>
      <c r="E50" s="42">
        <v>0</v>
      </c>
      <c r="F50" s="42">
        <v>100.62</v>
      </c>
      <c r="G50" s="42">
        <f t="shared" si="6"/>
        <v>100.62</v>
      </c>
      <c r="H50" s="16">
        <v>100.62</v>
      </c>
      <c r="I50" s="16">
        <v>0</v>
      </c>
      <c r="J50" s="16">
        <v>0</v>
      </c>
      <c r="K50" s="16">
        <v>0</v>
      </c>
      <c r="L50" s="16">
        <v>0</v>
      </c>
    </row>
    <row r="51" spans="1:12" ht="14.5">
      <c r="A51" s="33">
        <v>44</v>
      </c>
      <c r="B51" s="7" t="s">
        <v>233</v>
      </c>
      <c r="C51" s="7" t="s">
        <v>234</v>
      </c>
      <c r="D51" s="16">
        <v>0</v>
      </c>
      <c r="E51" s="16">
        <v>0</v>
      </c>
      <c r="F51" s="16">
        <v>0</v>
      </c>
      <c r="G51" s="42">
        <f t="shared" si="6"/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</row>
    <row r="52" spans="1:12" ht="14.5">
      <c r="A52" s="33">
        <v>45</v>
      </c>
      <c r="B52" s="7" t="s">
        <v>235</v>
      </c>
      <c r="C52" s="7" t="s">
        <v>236</v>
      </c>
      <c r="D52" s="16">
        <v>0</v>
      </c>
      <c r="E52" s="16">
        <v>0</v>
      </c>
      <c r="F52" s="16">
        <v>0</v>
      </c>
      <c r="G52" s="42">
        <f t="shared" si="6"/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</row>
    <row r="53" spans="1:12" ht="14.5">
      <c r="A53" s="33">
        <v>46</v>
      </c>
      <c r="B53" s="7" t="s">
        <v>237</v>
      </c>
      <c r="C53" s="7" t="s">
        <v>238</v>
      </c>
      <c r="D53" s="42">
        <v>10.55</v>
      </c>
      <c r="E53" s="42">
        <v>10.55</v>
      </c>
      <c r="F53" s="16"/>
      <c r="G53" s="42">
        <f t="shared" si="6"/>
        <v>10.55</v>
      </c>
      <c r="H53" s="16">
        <v>10.55</v>
      </c>
      <c r="I53" s="16">
        <v>0</v>
      </c>
      <c r="J53" s="16">
        <v>0</v>
      </c>
      <c r="K53" s="16">
        <v>0</v>
      </c>
      <c r="L53" s="16">
        <v>0</v>
      </c>
    </row>
    <row r="54" spans="1:12" ht="14.5">
      <c r="A54" s="33">
        <v>47</v>
      </c>
      <c r="B54" s="7" t="s">
        <v>239</v>
      </c>
      <c r="C54" s="7" t="s">
        <v>240</v>
      </c>
      <c r="D54" s="16">
        <v>0</v>
      </c>
      <c r="E54" s="16">
        <v>0</v>
      </c>
      <c r="F54" s="16">
        <v>0</v>
      </c>
      <c r="G54" s="42">
        <f t="shared" si="6"/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1:12" ht="14.5">
      <c r="A55" s="33">
        <v>48</v>
      </c>
      <c r="B55" s="7" t="s">
        <v>241</v>
      </c>
      <c r="C55" s="7" t="s">
        <v>242</v>
      </c>
      <c r="D55" s="16">
        <v>0</v>
      </c>
      <c r="E55" s="16">
        <v>0</v>
      </c>
      <c r="F55" s="16">
        <v>0</v>
      </c>
      <c r="G55" s="42">
        <f t="shared" si="6"/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</row>
    <row r="56" spans="1:12" ht="14.5">
      <c r="A56" s="33">
        <v>49</v>
      </c>
      <c r="B56" s="7" t="s">
        <v>243</v>
      </c>
      <c r="C56" s="7" t="s">
        <v>244</v>
      </c>
      <c r="D56" s="42">
        <f t="shared" ref="D56" si="7">E56+F56</f>
        <v>2.52</v>
      </c>
      <c r="E56" s="42" t="s">
        <v>245</v>
      </c>
      <c r="F56" s="16">
        <v>0</v>
      </c>
      <c r="G56" s="42">
        <f t="shared" si="6"/>
        <v>2.52</v>
      </c>
      <c r="H56" s="16">
        <v>2.52</v>
      </c>
      <c r="I56" s="16">
        <v>0</v>
      </c>
      <c r="J56" s="16">
        <v>0</v>
      </c>
      <c r="K56" s="16">
        <v>0</v>
      </c>
      <c r="L56" s="16">
        <v>0</v>
      </c>
    </row>
    <row r="57" spans="1:12" ht="14.5">
      <c r="A57" s="33">
        <v>50</v>
      </c>
      <c r="B57" s="7" t="s">
        <v>246</v>
      </c>
      <c r="C57" s="7" t="s">
        <v>247</v>
      </c>
      <c r="D57" s="16">
        <v>0</v>
      </c>
      <c r="E57" s="16">
        <v>0</v>
      </c>
      <c r="F57" s="16">
        <v>0</v>
      </c>
      <c r="G57" s="42">
        <f t="shared" si="6"/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</row>
    <row r="58" spans="1:12" ht="14.5">
      <c r="A58" s="33">
        <v>51</v>
      </c>
      <c r="B58" s="7" t="s">
        <v>248</v>
      </c>
      <c r="C58" s="7" t="s">
        <v>249</v>
      </c>
      <c r="D58" s="42">
        <f t="shared" ref="D58" si="8">E58+F58</f>
        <v>8.0299999999999994</v>
      </c>
      <c r="E58" s="42">
        <v>8.0299999999999994</v>
      </c>
      <c r="F58" s="16"/>
      <c r="G58" s="42">
        <f t="shared" si="6"/>
        <v>8.0299999999999994</v>
      </c>
      <c r="H58" s="16">
        <v>8.0299999999999994</v>
      </c>
      <c r="I58" s="16">
        <v>0</v>
      </c>
      <c r="J58" s="16">
        <v>0</v>
      </c>
      <c r="K58" s="16">
        <v>0</v>
      </c>
      <c r="L58" s="16">
        <v>0</v>
      </c>
    </row>
    <row r="59" spans="1:12" ht="14.5">
      <c r="A59" s="33">
        <v>52</v>
      </c>
      <c r="B59" s="7" t="s">
        <v>250</v>
      </c>
      <c r="C59" s="7" t="s">
        <v>251</v>
      </c>
      <c r="D59" s="16">
        <v>0</v>
      </c>
      <c r="E59" s="16">
        <v>0</v>
      </c>
      <c r="F59" s="16">
        <v>0</v>
      </c>
      <c r="G59" s="42">
        <f t="shared" si="6"/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</row>
    <row r="60" spans="1:12" ht="14.5">
      <c r="A60" s="33">
        <v>53</v>
      </c>
      <c r="B60" s="7" t="s">
        <v>252</v>
      </c>
      <c r="C60" s="7" t="s">
        <v>253</v>
      </c>
      <c r="D60" s="16">
        <v>0</v>
      </c>
      <c r="E60" s="16">
        <v>0</v>
      </c>
      <c r="F60" s="16">
        <v>0</v>
      </c>
      <c r="G60" s="42">
        <f t="shared" si="6"/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4.5">
      <c r="A61" s="33">
        <v>54</v>
      </c>
      <c r="B61" s="7" t="s">
        <v>254</v>
      </c>
      <c r="C61" s="7" t="s">
        <v>255</v>
      </c>
      <c r="D61" s="16">
        <v>0</v>
      </c>
      <c r="E61" s="16">
        <v>0</v>
      </c>
      <c r="F61" s="16">
        <v>0</v>
      </c>
      <c r="G61" s="42">
        <f t="shared" si="6"/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</row>
    <row r="62" spans="1:12" ht="14.5">
      <c r="A62" s="33">
        <v>55</v>
      </c>
      <c r="B62" s="7" t="s">
        <v>256</v>
      </c>
      <c r="C62" s="7" t="s">
        <v>257</v>
      </c>
      <c r="D62" s="16">
        <v>0</v>
      </c>
      <c r="E62" s="16">
        <v>0</v>
      </c>
      <c r="F62" s="16">
        <v>0</v>
      </c>
      <c r="G62" s="42">
        <f t="shared" si="6"/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1:12" ht="14.5">
      <c r="A63" s="33">
        <v>56</v>
      </c>
      <c r="B63" s="7" t="s">
        <v>258</v>
      </c>
      <c r="C63" s="7" t="s">
        <v>259</v>
      </c>
      <c r="D63" s="16">
        <v>0</v>
      </c>
      <c r="E63" s="16">
        <v>0</v>
      </c>
      <c r="F63" s="16">
        <v>0</v>
      </c>
      <c r="G63" s="42">
        <f t="shared" si="6"/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</row>
    <row r="64" spans="1:12" ht="14.5">
      <c r="A64" s="33">
        <v>57</v>
      </c>
      <c r="B64" s="7" t="s">
        <v>260</v>
      </c>
      <c r="C64" s="7" t="s">
        <v>261</v>
      </c>
      <c r="D64" s="16">
        <v>0</v>
      </c>
      <c r="E64" s="16">
        <v>0</v>
      </c>
      <c r="F64" s="16">
        <v>0</v>
      </c>
      <c r="G64" s="42">
        <f t="shared" si="6"/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</row>
    <row r="65" spans="1:12" ht="14.5">
      <c r="A65" s="33">
        <v>58</v>
      </c>
      <c r="B65" s="7" t="s">
        <v>262</v>
      </c>
      <c r="C65" s="7" t="s">
        <v>263</v>
      </c>
      <c r="D65" s="16">
        <v>0</v>
      </c>
      <c r="E65" s="16">
        <v>0</v>
      </c>
      <c r="F65" s="16">
        <v>0</v>
      </c>
      <c r="G65" s="42">
        <f t="shared" si="6"/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</row>
    <row r="66" spans="1:12" ht="14.5">
      <c r="A66" s="33">
        <v>59</v>
      </c>
      <c r="B66" s="7" t="s">
        <v>264</v>
      </c>
      <c r="C66" s="7" t="s">
        <v>265</v>
      </c>
      <c r="D66" s="16">
        <v>0</v>
      </c>
      <c r="E66" s="16">
        <v>0</v>
      </c>
      <c r="F66" s="16">
        <v>0</v>
      </c>
      <c r="G66" s="42">
        <f t="shared" si="6"/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1:12" ht="14.5">
      <c r="A67" s="33">
        <v>60</v>
      </c>
      <c r="B67" s="7" t="s">
        <v>266</v>
      </c>
      <c r="C67" s="7" t="s">
        <v>267</v>
      </c>
      <c r="D67" s="16">
        <v>0</v>
      </c>
      <c r="E67" s="16">
        <v>0</v>
      </c>
      <c r="F67" s="16">
        <v>0</v>
      </c>
      <c r="G67" s="42">
        <f t="shared" si="6"/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</row>
    <row r="68" spans="1:12" ht="14.5">
      <c r="A68" s="33">
        <v>61</v>
      </c>
      <c r="B68" s="7" t="s">
        <v>268</v>
      </c>
      <c r="C68" s="7" t="s">
        <v>269</v>
      </c>
      <c r="D68" s="16">
        <v>0</v>
      </c>
      <c r="E68" s="16">
        <v>0</v>
      </c>
      <c r="F68" s="16">
        <v>0</v>
      </c>
      <c r="G68" s="42">
        <f t="shared" si="6"/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</row>
    <row r="69" spans="1:12" ht="14.5">
      <c r="A69" s="33">
        <v>62</v>
      </c>
      <c r="B69" s="7" t="s">
        <v>270</v>
      </c>
      <c r="C69" s="7" t="s">
        <v>271</v>
      </c>
      <c r="D69" s="16">
        <v>0</v>
      </c>
      <c r="E69" s="16">
        <v>0</v>
      </c>
      <c r="F69" s="16">
        <v>0</v>
      </c>
      <c r="G69" s="42">
        <f t="shared" si="6"/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</row>
    <row r="70" spans="1:12" ht="14.5">
      <c r="A70" s="33">
        <v>63</v>
      </c>
      <c r="B70" s="7" t="s">
        <v>272</v>
      </c>
      <c r="C70" s="7" t="s">
        <v>273</v>
      </c>
      <c r="D70" s="16">
        <v>0</v>
      </c>
      <c r="E70" s="16">
        <v>0</v>
      </c>
      <c r="F70" s="16">
        <v>0</v>
      </c>
      <c r="G70" s="42">
        <f t="shared" si="6"/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1:12" ht="14.5">
      <c r="A71" s="33">
        <v>64</v>
      </c>
      <c r="B71" s="7" t="s">
        <v>274</v>
      </c>
      <c r="C71" s="7" t="s">
        <v>275</v>
      </c>
      <c r="D71" s="16">
        <v>0</v>
      </c>
      <c r="E71" s="16">
        <v>0</v>
      </c>
      <c r="F71" s="16">
        <v>0</v>
      </c>
      <c r="G71" s="42">
        <f t="shared" si="6"/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</row>
    <row r="72" spans="1:12" ht="14.5">
      <c r="A72" s="33">
        <v>65</v>
      </c>
      <c r="B72" s="7" t="s">
        <v>276</v>
      </c>
      <c r="C72" s="7" t="s">
        <v>277</v>
      </c>
      <c r="D72" s="16">
        <v>0</v>
      </c>
      <c r="E72" s="16">
        <v>0</v>
      </c>
      <c r="F72" s="16">
        <v>0</v>
      </c>
      <c r="G72" s="42">
        <f t="shared" si="6"/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</row>
    <row r="73" spans="1:12" ht="14.5">
      <c r="A73" s="33">
        <v>66</v>
      </c>
      <c r="B73" s="7" t="s">
        <v>278</v>
      </c>
      <c r="C73" s="7" t="s">
        <v>279</v>
      </c>
      <c r="D73" s="16">
        <v>0</v>
      </c>
      <c r="E73" s="16">
        <v>0</v>
      </c>
      <c r="F73" s="16">
        <v>0</v>
      </c>
      <c r="G73" s="42">
        <f t="shared" si="6"/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</row>
    <row r="74" spans="1:12" ht="14.5">
      <c r="A74" s="33">
        <v>67</v>
      </c>
      <c r="B74" s="7" t="s">
        <v>280</v>
      </c>
      <c r="C74" s="7" t="s">
        <v>281</v>
      </c>
      <c r="D74" s="16">
        <v>0</v>
      </c>
      <c r="E74" s="16">
        <v>0</v>
      </c>
      <c r="F74" s="16">
        <v>0</v>
      </c>
      <c r="G74" s="42">
        <f t="shared" si="6"/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1:12" ht="14.5">
      <c r="A75" s="33">
        <v>68</v>
      </c>
      <c r="B75" s="7" t="s">
        <v>282</v>
      </c>
      <c r="C75" s="7" t="s">
        <v>283</v>
      </c>
      <c r="D75" s="16">
        <v>0</v>
      </c>
      <c r="E75" s="16">
        <v>0</v>
      </c>
      <c r="F75" s="16">
        <v>0</v>
      </c>
      <c r="G75" s="42">
        <f t="shared" si="6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</row>
    <row r="76" spans="1:12" ht="14.5">
      <c r="A76" s="33">
        <v>69</v>
      </c>
      <c r="B76" s="7" t="s">
        <v>284</v>
      </c>
      <c r="C76" s="7" t="s">
        <v>285</v>
      </c>
      <c r="D76" s="16">
        <v>0</v>
      </c>
      <c r="E76" s="16">
        <v>0</v>
      </c>
      <c r="F76" s="16">
        <v>0</v>
      </c>
      <c r="G76" s="42">
        <f t="shared" si="6"/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</row>
    <row r="77" spans="1:12" ht="14.5">
      <c r="A77" s="33">
        <v>70</v>
      </c>
      <c r="B77" s="7" t="s">
        <v>286</v>
      </c>
      <c r="C77" s="7" t="s">
        <v>287</v>
      </c>
      <c r="D77" s="16">
        <v>0</v>
      </c>
      <c r="E77" s="16">
        <v>0</v>
      </c>
      <c r="F77" s="16">
        <v>0</v>
      </c>
      <c r="G77" s="42">
        <f t="shared" si="6"/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</row>
    <row r="78" spans="1:12" ht="14.5">
      <c r="A78" s="33">
        <v>71</v>
      </c>
      <c r="B78" s="7" t="s">
        <v>288</v>
      </c>
      <c r="C78" s="7" t="s">
        <v>289</v>
      </c>
      <c r="D78" s="16">
        <v>0</v>
      </c>
      <c r="E78" s="16">
        <v>0</v>
      </c>
      <c r="F78" s="16">
        <v>0</v>
      </c>
      <c r="G78" s="42">
        <f t="shared" si="6"/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1:12" ht="14.5">
      <c r="A79" s="33">
        <v>72</v>
      </c>
      <c r="B79" s="7" t="s">
        <v>290</v>
      </c>
      <c r="C79" s="7" t="s">
        <v>291</v>
      </c>
      <c r="D79" s="16">
        <v>0</v>
      </c>
      <c r="E79" s="16">
        <v>0</v>
      </c>
      <c r="F79" s="16">
        <v>0</v>
      </c>
      <c r="G79" s="42">
        <f t="shared" si="6"/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</row>
    <row r="80" spans="1:12" ht="14.5">
      <c r="A80" s="33">
        <v>73</v>
      </c>
      <c r="B80" s="7" t="s">
        <v>292</v>
      </c>
      <c r="C80" s="7" t="s">
        <v>293</v>
      </c>
      <c r="D80" s="16">
        <v>0</v>
      </c>
      <c r="E80" s="16">
        <v>0</v>
      </c>
      <c r="F80" s="16">
        <v>0</v>
      </c>
      <c r="G80" s="42">
        <f t="shared" si="6"/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</row>
    <row r="81" spans="1:12" ht="14.5">
      <c r="A81" s="33">
        <v>74</v>
      </c>
      <c r="B81" s="7" t="s">
        <v>294</v>
      </c>
      <c r="C81" s="7" t="s">
        <v>295</v>
      </c>
      <c r="D81" s="16">
        <v>0</v>
      </c>
      <c r="E81" s="16">
        <v>0</v>
      </c>
      <c r="F81" s="16">
        <v>0</v>
      </c>
      <c r="G81" s="42">
        <f t="shared" si="6"/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</row>
    <row r="82" spans="1:12" ht="14.5">
      <c r="A82" s="33">
        <v>75</v>
      </c>
      <c r="B82" s="7" t="s">
        <v>296</v>
      </c>
      <c r="C82" s="7" t="s">
        <v>297</v>
      </c>
      <c r="D82" s="16">
        <v>0</v>
      </c>
      <c r="E82" s="16">
        <v>0</v>
      </c>
      <c r="F82" s="16">
        <v>0</v>
      </c>
      <c r="G82" s="42">
        <f t="shared" si="6"/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1:12" ht="14.5">
      <c r="A83" s="33">
        <v>76</v>
      </c>
      <c r="B83" s="7" t="s">
        <v>298</v>
      </c>
      <c r="C83" s="7" t="s">
        <v>299</v>
      </c>
      <c r="D83" s="16">
        <v>0</v>
      </c>
      <c r="E83" s="16">
        <v>0</v>
      </c>
      <c r="F83" s="16">
        <v>0</v>
      </c>
      <c r="G83" s="42">
        <f t="shared" si="6"/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</row>
    <row r="84" spans="1:12" ht="14.5">
      <c r="A84" s="33">
        <v>77</v>
      </c>
      <c r="B84" s="7" t="s">
        <v>300</v>
      </c>
      <c r="C84" s="7" t="s">
        <v>301</v>
      </c>
      <c r="D84" s="16">
        <v>0</v>
      </c>
      <c r="E84" s="16">
        <v>0</v>
      </c>
      <c r="F84" s="16">
        <v>0</v>
      </c>
      <c r="G84" s="42">
        <f t="shared" si="6"/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</row>
    <row r="85" spans="1:12" ht="14.5">
      <c r="A85" s="33">
        <v>78</v>
      </c>
      <c r="B85" s="7" t="s">
        <v>302</v>
      </c>
      <c r="C85" s="7" t="s">
        <v>277</v>
      </c>
      <c r="D85" s="16">
        <v>0</v>
      </c>
      <c r="E85" s="16">
        <v>0</v>
      </c>
      <c r="F85" s="16">
        <v>0</v>
      </c>
      <c r="G85" s="42">
        <f t="shared" si="6"/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</row>
    <row r="86" spans="1:12" ht="14.5">
      <c r="A86" s="33">
        <v>79</v>
      </c>
      <c r="B86" s="7" t="s">
        <v>303</v>
      </c>
      <c r="C86" s="7" t="s">
        <v>279</v>
      </c>
      <c r="D86" s="16">
        <v>0</v>
      </c>
      <c r="E86" s="16">
        <v>0</v>
      </c>
      <c r="F86" s="16">
        <v>0</v>
      </c>
      <c r="G86" s="42">
        <f t="shared" si="6"/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1:12" ht="14.5">
      <c r="A87" s="33">
        <v>80</v>
      </c>
      <c r="B87" s="7" t="s">
        <v>304</v>
      </c>
      <c r="C87" s="7" t="s">
        <v>281</v>
      </c>
      <c r="D87" s="16">
        <v>0</v>
      </c>
      <c r="E87" s="16">
        <v>0</v>
      </c>
      <c r="F87" s="16">
        <v>0</v>
      </c>
      <c r="G87" s="42">
        <f t="shared" si="6"/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</row>
    <row r="88" spans="1:12" ht="14.5">
      <c r="A88" s="33">
        <v>81</v>
      </c>
      <c r="B88" s="7" t="s">
        <v>305</v>
      </c>
      <c r="C88" s="7" t="s">
        <v>283</v>
      </c>
      <c r="D88" s="16">
        <v>0</v>
      </c>
      <c r="E88" s="16">
        <v>0</v>
      </c>
      <c r="F88" s="16">
        <v>0</v>
      </c>
      <c r="G88" s="42">
        <f t="shared" si="6"/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</row>
    <row r="89" spans="1:12" ht="14.5">
      <c r="A89" s="33">
        <v>82</v>
      </c>
      <c r="B89" s="7" t="s">
        <v>306</v>
      </c>
      <c r="C89" s="7" t="s">
        <v>285</v>
      </c>
      <c r="D89" s="16">
        <v>0</v>
      </c>
      <c r="E89" s="16">
        <v>0</v>
      </c>
      <c r="F89" s="16">
        <v>0</v>
      </c>
      <c r="G89" s="42">
        <f t="shared" si="6"/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</row>
    <row r="90" spans="1:12" ht="14.5">
      <c r="A90" s="33">
        <v>83</v>
      </c>
      <c r="B90" s="7" t="s">
        <v>307</v>
      </c>
      <c r="C90" s="7" t="s">
        <v>287</v>
      </c>
      <c r="D90" s="16">
        <v>0</v>
      </c>
      <c r="E90" s="16">
        <v>0</v>
      </c>
      <c r="F90" s="16">
        <v>0</v>
      </c>
      <c r="G90" s="42">
        <f t="shared" si="6"/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1:12" ht="14.5">
      <c r="A91" s="33">
        <v>84</v>
      </c>
      <c r="B91" s="7" t="s">
        <v>308</v>
      </c>
      <c r="C91" s="7" t="s">
        <v>289</v>
      </c>
      <c r="D91" s="16">
        <v>0</v>
      </c>
      <c r="E91" s="16">
        <v>0</v>
      </c>
      <c r="F91" s="16">
        <v>0</v>
      </c>
      <c r="G91" s="42">
        <f t="shared" si="6"/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</row>
    <row r="92" spans="1:12" ht="14.5">
      <c r="A92" s="33">
        <v>85</v>
      </c>
      <c r="B92" s="7" t="s">
        <v>309</v>
      </c>
      <c r="C92" s="7" t="s">
        <v>310</v>
      </c>
      <c r="D92" s="16">
        <v>0</v>
      </c>
      <c r="E92" s="16">
        <v>0</v>
      </c>
      <c r="F92" s="16">
        <v>0</v>
      </c>
      <c r="G92" s="42">
        <f t="shared" si="6"/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</row>
    <row r="93" spans="1:12" ht="14.5">
      <c r="A93" s="33">
        <v>86</v>
      </c>
      <c r="B93" s="7" t="s">
        <v>311</v>
      </c>
      <c r="C93" s="7" t="s">
        <v>312</v>
      </c>
      <c r="D93" s="16">
        <v>0</v>
      </c>
      <c r="E93" s="16">
        <v>0</v>
      </c>
      <c r="F93" s="16">
        <v>0</v>
      </c>
      <c r="G93" s="42">
        <f t="shared" si="6"/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</row>
    <row r="94" spans="1:12" ht="14.5">
      <c r="A94" s="33">
        <v>87</v>
      </c>
      <c r="B94" s="7" t="s">
        <v>313</v>
      </c>
      <c r="C94" s="7" t="s">
        <v>314</v>
      </c>
      <c r="D94" s="16">
        <v>0</v>
      </c>
      <c r="E94" s="16">
        <v>0</v>
      </c>
      <c r="F94" s="16">
        <v>0</v>
      </c>
      <c r="G94" s="42">
        <f t="shared" si="6"/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1:12" ht="14.5">
      <c r="A95" s="33">
        <v>88</v>
      </c>
      <c r="B95" s="7" t="s">
        <v>315</v>
      </c>
      <c r="C95" s="7" t="s">
        <v>316</v>
      </c>
      <c r="D95" s="16">
        <v>0</v>
      </c>
      <c r="E95" s="16">
        <v>0</v>
      </c>
      <c r="F95" s="16">
        <v>0</v>
      </c>
      <c r="G95" s="42">
        <f t="shared" si="6"/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</row>
    <row r="96" spans="1:12" ht="14.5">
      <c r="A96" s="33">
        <v>89</v>
      </c>
      <c r="B96" s="7" t="s">
        <v>317</v>
      </c>
      <c r="C96" s="7" t="s">
        <v>291</v>
      </c>
      <c r="D96" s="16">
        <v>0</v>
      </c>
      <c r="E96" s="16">
        <v>0</v>
      </c>
      <c r="F96" s="16">
        <v>0</v>
      </c>
      <c r="G96" s="42">
        <f t="shared" si="6"/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</row>
    <row r="97" spans="1:12" ht="14.5">
      <c r="A97" s="33">
        <v>90</v>
      </c>
      <c r="B97" s="7" t="s">
        <v>318</v>
      </c>
      <c r="C97" s="7" t="s">
        <v>293</v>
      </c>
      <c r="D97" s="16">
        <v>0</v>
      </c>
      <c r="E97" s="16">
        <v>0</v>
      </c>
      <c r="F97" s="16">
        <v>0</v>
      </c>
      <c r="G97" s="42">
        <f t="shared" si="6"/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</row>
    <row r="98" spans="1:12" ht="14.5">
      <c r="A98" s="33">
        <v>91</v>
      </c>
      <c r="B98" s="7" t="s">
        <v>319</v>
      </c>
      <c r="C98" s="7" t="s">
        <v>295</v>
      </c>
      <c r="D98" s="16">
        <v>0</v>
      </c>
      <c r="E98" s="16">
        <v>0</v>
      </c>
      <c r="F98" s="16">
        <v>0</v>
      </c>
      <c r="G98" s="42">
        <f t="shared" si="6"/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</row>
    <row r="99" spans="1:12" ht="14.5">
      <c r="A99" s="33">
        <v>92</v>
      </c>
      <c r="B99" s="7" t="s">
        <v>320</v>
      </c>
      <c r="C99" s="7" t="s">
        <v>297</v>
      </c>
      <c r="D99" s="16">
        <v>0</v>
      </c>
      <c r="E99" s="16">
        <v>0</v>
      </c>
      <c r="F99" s="16">
        <v>0</v>
      </c>
      <c r="G99" s="42">
        <f t="shared" si="6"/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</row>
    <row r="100" spans="1:12" ht="14.5">
      <c r="A100" s="33">
        <v>93</v>
      </c>
      <c r="B100" s="7" t="s">
        <v>321</v>
      </c>
      <c r="C100" s="7" t="s">
        <v>322</v>
      </c>
      <c r="D100" s="16">
        <v>0</v>
      </c>
      <c r="E100" s="16">
        <v>0</v>
      </c>
      <c r="F100" s="16">
        <v>0</v>
      </c>
      <c r="G100" s="42">
        <f t="shared" si="6"/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</row>
    <row r="101" spans="1:12" ht="14.5">
      <c r="A101" s="33">
        <v>94</v>
      </c>
      <c r="B101" s="7" t="s">
        <v>323</v>
      </c>
      <c r="C101" s="7" t="s">
        <v>324</v>
      </c>
      <c r="D101" s="16">
        <v>0</v>
      </c>
      <c r="E101" s="16">
        <v>0</v>
      </c>
      <c r="F101" s="16">
        <v>0</v>
      </c>
      <c r="G101" s="42">
        <f t="shared" si="6"/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</row>
    <row r="102" spans="1:12" ht="14.5">
      <c r="A102" s="33">
        <v>95</v>
      </c>
      <c r="B102" s="7" t="s">
        <v>325</v>
      </c>
      <c r="C102" s="7" t="s">
        <v>326</v>
      </c>
      <c r="D102" s="16">
        <v>0</v>
      </c>
      <c r="E102" s="16">
        <v>0</v>
      </c>
      <c r="F102" s="16">
        <v>0</v>
      </c>
      <c r="G102" s="42">
        <f t="shared" si="6"/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1:12" ht="14.5">
      <c r="A103" s="33">
        <v>96</v>
      </c>
      <c r="B103" s="7" t="s">
        <v>327</v>
      </c>
      <c r="C103" s="7" t="s">
        <v>328</v>
      </c>
      <c r="D103" s="16">
        <v>0</v>
      </c>
      <c r="E103" s="16">
        <v>0</v>
      </c>
      <c r="F103" s="16">
        <v>0</v>
      </c>
      <c r="G103" s="42">
        <f t="shared" ref="G103:G118" si="9">H103+I103</f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</row>
    <row r="104" spans="1:12" ht="14.5">
      <c r="A104" s="33">
        <v>97</v>
      </c>
      <c r="B104" s="7" t="s">
        <v>329</v>
      </c>
      <c r="C104" s="7" t="s">
        <v>330</v>
      </c>
      <c r="D104" s="16">
        <v>0</v>
      </c>
      <c r="E104" s="16">
        <v>0</v>
      </c>
      <c r="F104" s="16">
        <v>0</v>
      </c>
      <c r="G104" s="42">
        <f t="shared" si="9"/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</row>
    <row r="105" spans="1:12" ht="14.5">
      <c r="A105" s="33">
        <v>98</v>
      </c>
      <c r="B105" s="7" t="s">
        <v>331</v>
      </c>
      <c r="C105" s="7" t="s">
        <v>326</v>
      </c>
      <c r="D105" s="16">
        <v>0</v>
      </c>
      <c r="E105" s="16">
        <v>0</v>
      </c>
      <c r="F105" s="16">
        <v>0</v>
      </c>
      <c r="G105" s="42">
        <f t="shared" si="9"/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</row>
    <row r="106" spans="1:12" ht="14.5">
      <c r="A106" s="33">
        <v>99</v>
      </c>
      <c r="B106" s="7" t="s">
        <v>332</v>
      </c>
      <c r="C106" s="7" t="s">
        <v>333</v>
      </c>
      <c r="D106" s="16">
        <v>0</v>
      </c>
      <c r="E106" s="16">
        <v>0</v>
      </c>
      <c r="F106" s="16">
        <v>0</v>
      </c>
      <c r="G106" s="42">
        <f t="shared" si="9"/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1:12" ht="14.5">
      <c r="A107" s="33">
        <v>100</v>
      </c>
      <c r="B107" s="7" t="s">
        <v>334</v>
      </c>
      <c r="C107" s="7" t="s">
        <v>335</v>
      </c>
      <c r="D107" s="16">
        <v>0</v>
      </c>
      <c r="E107" s="16">
        <v>0</v>
      </c>
      <c r="F107" s="16">
        <v>0</v>
      </c>
      <c r="G107" s="42">
        <f t="shared" si="9"/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</row>
    <row r="108" spans="1:12" ht="14.5">
      <c r="A108" s="33">
        <v>101</v>
      </c>
      <c r="B108" s="7" t="s">
        <v>336</v>
      </c>
      <c r="C108" s="7" t="s">
        <v>337</v>
      </c>
      <c r="D108" s="16">
        <v>0</v>
      </c>
      <c r="E108" s="16">
        <v>0</v>
      </c>
      <c r="F108" s="16">
        <v>0</v>
      </c>
      <c r="G108" s="42">
        <f t="shared" si="9"/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</row>
    <row r="109" spans="1:12" ht="14.5">
      <c r="A109" s="33">
        <v>102</v>
      </c>
      <c r="B109" s="7" t="s">
        <v>338</v>
      </c>
      <c r="C109" s="7" t="s">
        <v>328</v>
      </c>
      <c r="D109" s="16">
        <v>0</v>
      </c>
      <c r="E109" s="16">
        <v>0</v>
      </c>
      <c r="F109" s="16">
        <v>0</v>
      </c>
      <c r="G109" s="42">
        <f t="shared" si="9"/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</row>
    <row r="110" spans="1:12" ht="14.5">
      <c r="A110" s="33">
        <v>103</v>
      </c>
      <c r="B110" s="7" t="s">
        <v>339</v>
      </c>
      <c r="C110" s="7" t="s">
        <v>340</v>
      </c>
      <c r="D110" s="16">
        <v>0</v>
      </c>
      <c r="E110" s="16">
        <v>0</v>
      </c>
      <c r="F110" s="16">
        <v>0</v>
      </c>
      <c r="G110" s="42">
        <f t="shared" si="9"/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1:12" ht="14.5">
      <c r="A111" s="33">
        <v>104</v>
      </c>
      <c r="B111" s="7" t="s">
        <v>341</v>
      </c>
      <c r="C111" s="7" t="s">
        <v>342</v>
      </c>
      <c r="D111" s="16">
        <v>0</v>
      </c>
      <c r="E111" s="16">
        <v>0</v>
      </c>
      <c r="F111" s="16">
        <v>0</v>
      </c>
      <c r="G111" s="42">
        <f t="shared" si="9"/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</row>
    <row r="112" spans="1:12" ht="14.5">
      <c r="A112" s="33">
        <v>105</v>
      </c>
      <c r="B112" s="7" t="s">
        <v>343</v>
      </c>
      <c r="C112" s="7" t="s">
        <v>344</v>
      </c>
      <c r="D112" s="16">
        <v>0</v>
      </c>
      <c r="E112" s="16">
        <v>0</v>
      </c>
      <c r="F112" s="16">
        <v>0</v>
      </c>
      <c r="G112" s="42">
        <f t="shared" si="9"/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</row>
    <row r="113" spans="1:12" ht="14.5">
      <c r="A113" s="33">
        <v>106</v>
      </c>
      <c r="B113" s="7" t="s">
        <v>345</v>
      </c>
      <c r="C113" s="7" t="s">
        <v>346</v>
      </c>
      <c r="D113" s="16">
        <v>0</v>
      </c>
      <c r="E113" s="16">
        <v>0</v>
      </c>
      <c r="F113" s="16">
        <v>0</v>
      </c>
      <c r="G113" s="42">
        <f t="shared" si="9"/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</row>
    <row r="114" spans="1:12" ht="14.5">
      <c r="A114" s="33">
        <v>107</v>
      </c>
      <c r="B114" s="7" t="s">
        <v>347</v>
      </c>
      <c r="C114" s="7" t="s">
        <v>43</v>
      </c>
      <c r="D114" s="16">
        <v>0</v>
      </c>
      <c r="E114" s="16">
        <v>0</v>
      </c>
      <c r="F114" s="16">
        <v>0</v>
      </c>
      <c r="G114" s="42">
        <f t="shared" si="9"/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1:12" ht="14.5">
      <c r="A115" s="33">
        <v>108</v>
      </c>
      <c r="B115" s="7" t="s">
        <v>348</v>
      </c>
      <c r="C115" s="7" t="s">
        <v>349</v>
      </c>
      <c r="D115" s="16">
        <v>0</v>
      </c>
      <c r="E115" s="16">
        <v>0</v>
      </c>
      <c r="F115" s="16">
        <v>0</v>
      </c>
      <c r="G115" s="42">
        <f t="shared" si="9"/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</row>
    <row r="116" spans="1:12" ht="14.5">
      <c r="A116" s="33">
        <v>109</v>
      </c>
      <c r="B116" s="7" t="s">
        <v>350</v>
      </c>
      <c r="C116" s="7" t="s">
        <v>351</v>
      </c>
      <c r="D116" s="16">
        <v>0</v>
      </c>
      <c r="E116" s="16">
        <v>0</v>
      </c>
      <c r="F116" s="16">
        <v>0</v>
      </c>
      <c r="G116" s="42">
        <f t="shared" si="9"/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</row>
    <row r="117" spans="1:12" ht="14.5">
      <c r="A117" s="33">
        <v>110</v>
      </c>
      <c r="B117" s="7" t="s">
        <v>352</v>
      </c>
      <c r="C117" s="7" t="s">
        <v>353</v>
      </c>
      <c r="D117" s="16">
        <v>0</v>
      </c>
      <c r="E117" s="16">
        <v>0</v>
      </c>
      <c r="F117" s="16">
        <v>0</v>
      </c>
      <c r="G117" s="42">
        <f t="shared" si="9"/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</row>
    <row r="118" spans="1:12" ht="14.5">
      <c r="A118" s="33">
        <v>111</v>
      </c>
      <c r="B118" s="7" t="s">
        <v>354</v>
      </c>
      <c r="C118" s="7" t="s">
        <v>43</v>
      </c>
      <c r="D118" s="16">
        <v>0</v>
      </c>
      <c r="E118" s="16">
        <v>0</v>
      </c>
      <c r="F118" s="16">
        <v>0</v>
      </c>
      <c r="G118" s="42">
        <f t="shared" si="9"/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</sheetData>
  <mergeCells count="17">
    <mergeCell ref="L5:L6"/>
    <mergeCell ref="G5:G6"/>
    <mergeCell ref="H5:H6"/>
    <mergeCell ref="I5:I6"/>
    <mergeCell ref="J5:J6"/>
    <mergeCell ref="K5:K6"/>
    <mergeCell ref="E5:F5"/>
    <mergeCell ref="A4:A6"/>
    <mergeCell ref="B4:B6"/>
    <mergeCell ref="C4:C6"/>
    <mergeCell ref="D5:D6"/>
    <mergeCell ref="A2:L2"/>
    <mergeCell ref="A3:H3"/>
    <mergeCell ref="I3:J3"/>
    <mergeCell ref="K3:L3"/>
    <mergeCell ref="D4:F4"/>
    <mergeCell ref="G4:L4"/>
  </mergeCells>
  <phoneticPr fontId="38" type="noConversion"/>
  <printOptions horizontalCentered="1"/>
  <pageMargins left="0" right="0" top="0.74803149606299202" bottom="0.74803149606299202" header="0.31496062992126" footer="0.31496062992126"/>
  <pageSetup paperSize="9" scale="75" pageOrder="overThenDown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L92"/>
  <sheetViews>
    <sheetView workbookViewId="0">
      <pane ySplit="7" topLeftCell="A71" activePane="bottomLeft" state="frozen"/>
      <selection pane="bottomLeft" activeCell="G9" sqref="G9"/>
    </sheetView>
  </sheetViews>
  <sheetFormatPr defaultColWidth="11.77734375" defaultRowHeight="13"/>
  <cols>
    <col min="1" max="1" width="9.44140625" style="36" customWidth="1"/>
    <col min="2" max="2" width="14.44140625" style="37" customWidth="1"/>
    <col min="3" max="3" width="24.44140625" style="37" customWidth="1"/>
    <col min="4" max="12" width="13.44140625" style="38" customWidth="1"/>
    <col min="13" max="16384" width="11.77734375" style="39"/>
  </cols>
  <sheetData>
    <row r="1" spans="1:12">
      <c r="A1" s="36" t="s">
        <v>355</v>
      </c>
    </row>
    <row r="2" spans="1:12" ht="33.75" customHeight="1">
      <c r="A2" s="128" t="s">
        <v>356</v>
      </c>
      <c r="B2" s="128" t="s">
        <v>47</v>
      </c>
      <c r="C2" s="128" t="s">
        <v>47</v>
      </c>
      <c r="D2" s="128" t="s">
        <v>47</v>
      </c>
      <c r="E2" s="128" t="s">
        <v>47</v>
      </c>
      <c r="F2" s="128" t="s">
        <v>47</v>
      </c>
      <c r="G2" s="128" t="s">
        <v>47</v>
      </c>
      <c r="H2" s="128" t="s">
        <v>47</v>
      </c>
      <c r="I2" s="128" t="s">
        <v>47</v>
      </c>
      <c r="J2" s="128" t="s">
        <v>47</v>
      </c>
      <c r="K2" s="128" t="s">
        <v>47</v>
      </c>
      <c r="L2" s="128" t="s">
        <v>47</v>
      </c>
    </row>
    <row r="3" spans="1:12" ht="18" customHeight="1">
      <c r="A3" s="129" t="s">
        <v>22</v>
      </c>
      <c r="B3" s="130" t="s">
        <v>47</v>
      </c>
      <c r="C3" s="130" t="s">
        <v>47</v>
      </c>
      <c r="D3" s="130" t="s">
        <v>47</v>
      </c>
      <c r="E3" s="130" t="s">
        <v>47</v>
      </c>
      <c r="F3" s="130" t="s">
        <v>47</v>
      </c>
      <c r="G3" s="130" t="s">
        <v>47</v>
      </c>
      <c r="H3" s="130" t="s">
        <v>47</v>
      </c>
      <c r="I3" s="131" t="s">
        <v>23</v>
      </c>
      <c r="J3" s="130" t="s">
        <v>47</v>
      </c>
      <c r="K3" s="131" t="s">
        <v>24</v>
      </c>
      <c r="L3" s="130" t="s">
        <v>47</v>
      </c>
    </row>
    <row r="4" spans="1:12" ht="18" customHeight="1">
      <c r="A4" s="132" t="s">
        <v>48</v>
      </c>
      <c r="B4" s="132" t="s">
        <v>53</v>
      </c>
      <c r="C4" s="132" t="s">
        <v>54</v>
      </c>
      <c r="D4" s="132" t="s">
        <v>142</v>
      </c>
      <c r="E4" s="132" t="s">
        <v>47</v>
      </c>
      <c r="F4" s="132" t="s">
        <v>47</v>
      </c>
      <c r="G4" s="132" t="s">
        <v>143</v>
      </c>
      <c r="H4" s="132" t="s">
        <v>47</v>
      </c>
      <c r="I4" s="132" t="s">
        <v>47</v>
      </c>
      <c r="J4" s="132" t="s">
        <v>47</v>
      </c>
      <c r="K4" s="132" t="s">
        <v>47</v>
      </c>
      <c r="L4" s="132" t="s">
        <v>47</v>
      </c>
    </row>
    <row r="5" spans="1:12" s="35" customFormat="1" ht="18" customHeight="1">
      <c r="A5" s="132" t="s">
        <v>47</v>
      </c>
      <c r="B5" s="132" t="s">
        <v>47</v>
      </c>
      <c r="C5" s="132" t="s">
        <v>47</v>
      </c>
      <c r="D5" s="133" t="s">
        <v>50</v>
      </c>
      <c r="E5" s="133" t="s">
        <v>131</v>
      </c>
      <c r="F5" s="133" t="s">
        <v>47</v>
      </c>
      <c r="G5" s="133" t="s">
        <v>50</v>
      </c>
      <c r="H5" s="133" t="s">
        <v>144</v>
      </c>
      <c r="I5" s="133" t="s">
        <v>145</v>
      </c>
      <c r="J5" s="133" t="s">
        <v>146</v>
      </c>
      <c r="K5" s="133" t="s">
        <v>147</v>
      </c>
      <c r="L5" s="133" t="s">
        <v>148</v>
      </c>
    </row>
    <row r="6" spans="1:12" s="35" customFormat="1" ht="30" customHeight="1">
      <c r="A6" s="132" t="s">
        <v>47</v>
      </c>
      <c r="B6" s="132" t="s">
        <v>47</v>
      </c>
      <c r="C6" s="132" t="s">
        <v>47</v>
      </c>
      <c r="D6" s="133" t="s">
        <v>47</v>
      </c>
      <c r="E6" s="40" t="s">
        <v>138</v>
      </c>
      <c r="F6" s="40" t="s">
        <v>149</v>
      </c>
      <c r="G6" s="133" t="s">
        <v>47</v>
      </c>
      <c r="H6" s="133" t="s">
        <v>47</v>
      </c>
      <c r="I6" s="133" t="s">
        <v>47</v>
      </c>
      <c r="J6" s="133" t="s">
        <v>47</v>
      </c>
      <c r="K6" s="133" t="s">
        <v>47</v>
      </c>
      <c r="L6" s="133" t="s">
        <v>47</v>
      </c>
    </row>
    <row r="7" spans="1:12" ht="18" customHeight="1">
      <c r="A7" s="26" t="s">
        <v>63</v>
      </c>
      <c r="B7" s="26">
        <v>1</v>
      </c>
      <c r="C7" s="26">
        <v>2</v>
      </c>
      <c r="D7" s="26">
        <v>3</v>
      </c>
      <c r="E7" s="26">
        <v>4</v>
      </c>
      <c r="F7" s="26">
        <v>5</v>
      </c>
      <c r="G7" s="26">
        <v>6</v>
      </c>
      <c r="H7" s="26">
        <v>7</v>
      </c>
      <c r="I7" s="26">
        <v>8</v>
      </c>
      <c r="J7" s="26">
        <v>9</v>
      </c>
      <c r="K7" s="26">
        <v>10</v>
      </c>
      <c r="L7" s="26">
        <v>11</v>
      </c>
    </row>
    <row r="8" spans="1:12" ht="16.5" customHeight="1">
      <c r="A8" s="33">
        <v>1</v>
      </c>
      <c r="B8" s="7"/>
      <c r="C8" s="7" t="s">
        <v>50</v>
      </c>
      <c r="D8" s="41">
        <f>D9+D14+D60</f>
        <v>4003.55</v>
      </c>
      <c r="E8" s="16">
        <f>E9+E14++E42+E60</f>
        <v>3720.59</v>
      </c>
      <c r="F8" s="16">
        <f t="shared" ref="F8" si="0">F9+F14++F42+F60</f>
        <v>282.95999999999998</v>
      </c>
      <c r="G8" s="16">
        <f>G9+G14+G27+G35+G42+G46+G51+G55+G60+G66+G70+G75+G78+G85+G88</f>
        <v>4003.55</v>
      </c>
      <c r="H8" s="16">
        <f>H9+H14+H60</f>
        <v>4003.55</v>
      </c>
      <c r="I8" s="16">
        <f t="shared" ref="I8:L8" si="1">I9+I14+I42+I60</f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</row>
    <row r="9" spans="1:12" ht="16.5" customHeight="1">
      <c r="A9" s="33">
        <v>2</v>
      </c>
      <c r="B9" s="7" t="s">
        <v>357</v>
      </c>
      <c r="C9" s="7" t="s">
        <v>358</v>
      </c>
      <c r="D9" s="42">
        <f>E9+F9</f>
        <v>3710.04</v>
      </c>
      <c r="E9" s="42">
        <v>3710.04</v>
      </c>
      <c r="F9" s="16">
        <v>0</v>
      </c>
      <c r="G9" s="16">
        <f>H9+I9</f>
        <v>3710.04</v>
      </c>
      <c r="H9" s="42">
        <f>SUM(H10:H12)</f>
        <v>3710.04</v>
      </c>
      <c r="I9" s="16">
        <v>0</v>
      </c>
      <c r="J9" s="16">
        <v>0</v>
      </c>
      <c r="K9" s="16">
        <v>0</v>
      </c>
      <c r="L9" s="16">
        <v>0</v>
      </c>
    </row>
    <row r="10" spans="1:12" ht="16.5" customHeight="1">
      <c r="A10" s="33">
        <v>3</v>
      </c>
      <c r="B10" s="7" t="s">
        <v>359</v>
      </c>
      <c r="C10" s="7" t="s">
        <v>360</v>
      </c>
      <c r="D10" s="16">
        <f t="shared" ref="D10:D62" si="2">E10+F10</f>
        <v>2638.36</v>
      </c>
      <c r="E10" s="16">
        <v>2638.36</v>
      </c>
      <c r="F10" s="16">
        <v>0</v>
      </c>
      <c r="G10" s="16">
        <f t="shared" ref="G10:G15" si="3">H10+I10</f>
        <v>2638.36</v>
      </c>
      <c r="H10" s="16">
        <v>2638.36</v>
      </c>
      <c r="I10" s="16">
        <v>0</v>
      </c>
      <c r="J10" s="16">
        <v>0</v>
      </c>
      <c r="K10" s="16">
        <v>0</v>
      </c>
      <c r="L10" s="16">
        <v>0</v>
      </c>
    </row>
    <row r="11" spans="1:12" ht="16.5" customHeight="1">
      <c r="A11" s="33">
        <v>4</v>
      </c>
      <c r="B11" s="7" t="s">
        <v>361</v>
      </c>
      <c r="C11" s="7" t="s">
        <v>362</v>
      </c>
      <c r="D11" s="16">
        <f t="shared" si="2"/>
        <v>746.62</v>
      </c>
      <c r="E11" s="16">
        <v>746.62</v>
      </c>
      <c r="F11" s="16">
        <v>0</v>
      </c>
      <c r="G11" s="16">
        <f t="shared" si="3"/>
        <v>746.62</v>
      </c>
      <c r="H11" s="16">
        <v>746.62</v>
      </c>
      <c r="I11" s="16">
        <v>0</v>
      </c>
      <c r="J11" s="16">
        <v>0</v>
      </c>
      <c r="K11" s="16">
        <v>0</v>
      </c>
      <c r="L11" s="16">
        <v>0</v>
      </c>
    </row>
    <row r="12" spans="1:12" ht="16.5" customHeight="1">
      <c r="A12" s="33">
        <v>5</v>
      </c>
      <c r="B12" s="7" t="s">
        <v>363</v>
      </c>
      <c r="C12" s="7" t="s">
        <v>127</v>
      </c>
      <c r="D12" s="16">
        <f t="shared" si="2"/>
        <v>325.06</v>
      </c>
      <c r="E12" s="16">
        <v>325.06</v>
      </c>
      <c r="F12" s="16">
        <v>0</v>
      </c>
      <c r="G12" s="16">
        <f t="shared" si="3"/>
        <v>325.06</v>
      </c>
      <c r="H12" s="16">
        <v>325.06</v>
      </c>
      <c r="I12" s="16">
        <v>0</v>
      </c>
      <c r="J12" s="16">
        <v>0</v>
      </c>
      <c r="K12" s="16">
        <v>0</v>
      </c>
      <c r="L12" s="16">
        <v>0</v>
      </c>
    </row>
    <row r="13" spans="1:12" ht="16.5" customHeight="1">
      <c r="A13" s="33">
        <v>6</v>
      </c>
      <c r="B13" s="7" t="s">
        <v>364</v>
      </c>
      <c r="C13" s="7" t="s">
        <v>176</v>
      </c>
      <c r="D13" s="16">
        <f t="shared" si="2"/>
        <v>0</v>
      </c>
      <c r="E13" s="16">
        <v>0</v>
      </c>
      <c r="F13" s="16">
        <v>0</v>
      </c>
      <c r="G13" s="16">
        <f t="shared" si="3"/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</row>
    <row r="14" spans="1:12" ht="16.5" customHeight="1">
      <c r="A14" s="33">
        <v>7</v>
      </c>
      <c r="B14" s="7" t="s">
        <v>365</v>
      </c>
      <c r="C14" s="7" t="s">
        <v>366</v>
      </c>
      <c r="D14" s="16">
        <f>D15+D24</f>
        <v>282.95999999999998</v>
      </c>
      <c r="E14" s="16">
        <v>0</v>
      </c>
      <c r="F14" s="43">
        <v>282.95999999999998</v>
      </c>
      <c r="G14" s="16">
        <f t="shared" si="3"/>
        <v>282.95999999999998</v>
      </c>
      <c r="H14" s="43">
        <v>282.95999999999998</v>
      </c>
      <c r="I14" s="16">
        <v>0</v>
      </c>
      <c r="J14" s="16">
        <v>0</v>
      </c>
      <c r="K14" s="16">
        <v>0</v>
      </c>
      <c r="L14" s="16">
        <v>0</v>
      </c>
    </row>
    <row r="15" spans="1:12" ht="16.5" customHeight="1">
      <c r="A15" s="33">
        <v>8</v>
      </c>
      <c r="B15" s="7" t="s">
        <v>367</v>
      </c>
      <c r="C15" s="7" t="s">
        <v>368</v>
      </c>
      <c r="D15" s="16">
        <f t="shared" si="2"/>
        <v>260.45999999999998</v>
      </c>
      <c r="E15" s="16">
        <v>0</v>
      </c>
      <c r="F15" s="16">
        <v>260.45999999999998</v>
      </c>
      <c r="G15" s="16">
        <f t="shared" si="3"/>
        <v>260.45999999999998</v>
      </c>
      <c r="H15" s="16">
        <v>260.45999999999998</v>
      </c>
      <c r="I15" s="16">
        <v>0</v>
      </c>
      <c r="J15" s="16">
        <v>0</v>
      </c>
      <c r="K15" s="16">
        <v>0</v>
      </c>
      <c r="L15" s="16">
        <v>0</v>
      </c>
    </row>
    <row r="16" spans="1:12" ht="16.5" customHeight="1">
      <c r="A16" s="33">
        <v>9</v>
      </c>
      <c r="B16" s="7" t="s">
        <v>369</v>
      </c>
      <c r="C16" s="7" t="s">
        <v>210</v>
      </c>
      <c r="D16" s="16">
        <f t="shared" si="2"/>
        <v>0</v>
      </c>
      <c r="E16" s="16">
        <v>0</v>
      </c>
      <c r="F16" s="16">
        <v>0</v>
      </c>
      <c r="G16" s="16">
        <f t="shared" ref="G16:G24" si="4">H16+I16</f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</row>
    <row r="17" spans="1:12" ht="16.5" customHeight="1">
      <c r="A17" s="33">
        <v>10</v>
      </c>
      <c r="B17" s="7" t="s">
        <v>370</v>
      </c>
      <c r="C17" s="7" t="s">
        <v>212</v>
      </c>
      <c r="D17" s="16">
        <f t="shared" si="2"/>
        <v>0</v>
      </c>
      <c r="E17" s="16">
        <v>0</v>
      </c>
      <c r="F17" s="16">
        <v>0</v>
      </c>
      <c r="G17" s="16">
        <f t="shared" si="4"/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</row>
    <row r="18" spans="1:12" ht="16.5" customHeight="1">
      <c r="A18" s="33">
        <v>11</v>
      </c>
      <c r="B18" s="7" t="s">
        <v>371</v>
      </c>
      <c r="C18" s="7" t="s">
        <v>372</v>
      </c>
      <c r="D18" s="16">
        <f t="shared" si="2"/>
        <v>0</v>
      </c>
      <c r="E18" s="16">
        <v>0</v>
      </c>
      <c r="F18" s="16">
        <v>0</v>
      </c>
      <c r="G18" s="16">
        <f t="shared" si="4"/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1:12" ht="16.5" customHeight="1">
      <c r="A19" s="33">
        <v>12</v>
      </c>
      <c r="B19" s="7" t="s">
        <v>373</v>
      </c>
      <c r="C19" s="7" t="s">
        <v>224</v>
      </c>
      <c r="D19" s="16">
        <f t="shared" si="2"/>
        <v>0</v>
      </c>
      <c r="E19" s="16">
        <v>0</v>
      </c>
      <c r="F19" s="16">
        <v>0</v>
      </c>
      <c r="G19" s="16">
        <f t="shared" si="4"/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</row>
    <row r="20" spans="1:12" ht="16.5" customHeight="1">
      <c r="A20" s="33">
        <v>13</v>
      </c>
      <c r="B20" s="7" t="s">
        <v>374</v>
      </c>
      <c r="C20" s="7" t="s">
        <v>214</v>
      </c>
      <c r="D20" s="16">
        <f t="shared" si="2"/>
        <v>0</v>
      </c>
      <c r="E20" s="16">
        <v>0</v>
      </c>
      <c r="F20" s="16">
        <v>0</v>
      </c>
      <c r="G20" s="16">
        <f t="shared" si="4"/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</row>
    <row r="21" spans="1:12" ht="16.5" customHeight="1">
      <c r="A21" s="33">
        <v>14</v>
      </c>
      <c r="B21" s="7" t="s">
        <v>375</v>
      </c>
      <c r="C21" s="7" t="s">
        <v>200</v>
      </c>
      <c r="D21" s="16">
        <f t="shared" si="2"/>
        <v>0</v>
      </c>
      <c r="E21" s="16">
        <v>0</v>
      </c>
      <c r="F21" s="16">
        <v>0</v>
      </c>
      <c r="G21" s="16">
        <f t="shared" si="4"/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</row>
    <row r="22" spans="1:12" ht="16.5" customHeight="1">
      <c r="A22" s="33">
        <v>15</v>
      </c>
      <c r="B22" s="7" t="s">
        <v>376</v>
      </c>
      <c r="C22" s="7" t="s">
        <v>377</v>
      </c>
      <c r="D22" s="16">
        <f t="shared" si="2"/>
        <v>0</v>
      </c>
      <c r="E22" s="16">
        <v>0</v>
      </c>
      <c r="F22" s="16">
        <v>0</v>
      </c>
      <c r="G22" s="16">
        <f t="shared" si="4"/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</row>
    <row r="23" spans="1:12" ht="16.5" customHeight="1">
      <c r="A23" s="33">
        <v>16</v>
      </c>
      <c r="B23" s="7" t="s">
        <v>378</v>
      </c>
      <c r="C23" s="7" t="s">
        <v>379</v>
      </c>
      <c r="D23" s="16">
        <f t="shared" si="2"/>
        <v>0</v>
      </c>
      <c r="E23" s="16">
        <v>0</v>
      </c>
      <c r="F23" s="16">
        <v>0</v>
      </c>
      <c r="G23" s="16">
        <f t="shared" si="4"/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</row>
    <row r="24" spans="1:12" ht="16.5" customHeight="1">
      <c r="A24" s="33">
        <v>17</v>
      </c>
      <c r="B24" s="7" t="s">
        <v>380</v>
      </c>
      <c r="C24" s="7" t="s">
        <v>230</v>
      </c>
      <c r="D24" s="43">
        <v>22.5</v>
      </c>
      <c r="E24" s="16">
        <v>0</v>
      </c>
      <c r="F24" s="44">
        <v>22.5</v>
      </c>
      <c r="G24" s="44">
        <f t="shared" si="4"/>
        <v>22.5</v>
      </c>
      <c r="H24" s="44">
        <v>22.5</v>
      </c>
      <c r="I24" s="16">
        <v>0</v>
      </c>
      <c r="J24" s="16">
        <v>0</v>
      </c>
      <c r="K24" s="16">
        <v>0</v>
      </c>
      <c r="L24" s="16">
        <v>0</v>
      </c>
    </row>
    <row r="25" spans="1:12" ht="16.5" customHeight="1">
      <c r="A25" s="33">
        <v>18</v>
      </c>
      <c r="B25" s="7" t="s">
        <v>381</v>
      </c>
      <c r="C25" s="7" t="s">
        <v>206</v>
      </c>
      <c r="D25" s="16">
        <f t="shared" si="2"/>
        <v>0</v>
      </c>
      <c r="E25" s="16">
        <v>0</v>
      </c>
      <c r="F25" s="16">
        <v>0</v>
      </c>
      <c r="G25" s="16">
        <f t="shared" ref="G25:G41" si="5">H25+I25</f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</row>
    <row r="26" spans="1:12" ht="16.5" customHeight="1">
      <c r="A26" s="33">
        <v>19</v>
      </c>
      <c r="B26" s="7" t="s">
        <v>382</v>
      </c>
      <c r="C26" s="7" t="s">
        <v>236</v>
      </c>
      <c r="D26" s="16">
        <f t="shared" si="2"/>
        <v>0</v>
      </c>
      <c r="E26" s="16">
        <v>0</v>
      </c>
      <c r="F26" s="16">
        <v>0</v>
      </c>
      <c r="G26" s="16">
        <f t="shared" si="5"/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</row>
    <row r="27" spans="1:12" ht="16.5" customHeight="1">
      <c r="A27" s="33">
        <v>20</v>
      </c>
      <c r="B27" s="7" t="s">
        <v>383</v>
      </c>
      <c r="C27" s="7" t="s">
        <v>384</v>
      </c>
      <c r="D27" s="16">
        <f t="shared" si="2"/>
        <v>0</v>
      </c>
      <c r="E27" s="16">
        <v>0</v>
      </c>
      <c r="F27" s="16">
        <v>0</v>
      </c>
      <c r="G27" s="16">
        <f t="shared" si="5"/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</row>
    <row r="28" spans="1:12" ht="16.5" customHeight="1">
      <c r="A28" s="33">
        <v>21</v>
      </c>
      <c r="B28" s="7" t="s">
        <v>385</v>
      </c>
      <c r="C28" s="7" t="s">
        <v>277</v>
      </c>
      <c r="D28" s="16">
        <f t="shared" si="2"/>
        <v>0</v>
      </c>
      <c r="E28" s="16">
        <v>0</v>
      </c>
      <c r="F28" s="16">
        <v>0</v>
      </c>
      <c r="G28" s="16">
        <f t="shared" si="5"/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</row>
    <row r="29" spans="1:12" ht="16.5" customHeight="1">
      <c r="A29" s="33">
        <v>22</v>
      </c>
      <c r="B29" s="7" t="s">
        <v>386</v>
      </c>
      <c r="C29" s="7" t="s">
        <v>283</v>
      </c>
      <c r="D29" s="16">
        <f t="shared" si="2"/>
        <v>0</v>
      </c>
      <c r="E29" s="16">
        <v>0</v>
      </c>
      <c r="F29" s="16">
        <v>0</v>
      </c>
      <c r="G29" s="16">
        <f t="shared" si="5"/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</row>
    <row r="30" spans="1:12" ht="16.5" customHeight="1">
      <c r="A30" s="33">
        <v>23</v>
      </c>
      <c r="B30" s="7" t="s">
        <v>387</v>
      </c>
      <c r="C30" s="7" t="s">
        <v>291</v>
      </c>
      <c r="D30" s="16">
        <f t="shared" si="2"/>
        <v>0</v>
      </c>
      <c r="E30" s="16">
        <v>0</v>
      </c>
      <c r="F30" s="16">
        <v>0</v>
      </c>
      <c r="G30" s="16">
        <f t="shared" si="5"/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1:12" ht="16.5" customHeight="1">
      <c r="A31" s="33">
        <v>24</v>
      </c>
      <c r="B31" s="7" t="s">
        <v>388</v>
      </c>
      <c r="C31" s="7" t="s">
        <v>389</v>
      </c>
      <c r="D31" s="16">
        <f t="shared" si="2"/>
        <v>0</v>
      </c>
      <c r="E31" s="16">
        <v>0</v>
      </c>
      <c r="F31" s="16">
        <v>0</v>
      </c>
      <c r="G31" s="16">
        <f t="shared" si="5"/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</row>
    <row r="32" spans="1:12" ht="16.5" customHeight="1">
      <c r="A32" s="33">
        <v>25</v>
      </c>
      <c r="B32" s="7" t="s">
        <v>390</v>
      </c>
      <c r="C32" s="7" t="s">
        <v>391</v>
      </c>
      <c r="D32" s="16">
        <f t="shared" si="2"/>
        <v>0</v>
      </c>
      <c r="E32" s="16">
        <v>0</v>
      </c>
      <c r="F32" s="16">
        <v>0</v>
      </c>
      <c r="G32" s="16">
        <f t="shared" si="5"/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</row>
    <row r="33" spans="1:12" ht="16.5" customHeight="1">
      <c r="A33" s="33">
        <v>26</v>
      </c>
      <c r="B33" s="7" t="s">
        <v>392</v>
      </c>
      <c r="C33" s="7" t="s">
        <v>285</v>
      </c>
      <c r="D33" s="16">
        <f t="shared" si="2"/>
        <v>0</v>
      </c>
      <c r="E33" s="16">
        <v>0</v>
      </c>
      <c r="F33" s="16">
        <v>0</v>
      </c>
      <c r="G33" s="16">
        <f t="shared" si="5"/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</row>
    <row r="34" spans="1:12" ht="16.5" customHeight="1">
      <c r="A34" s="33">
        <v>27</v>
      </c>
      <c r="B34" s="7" t="s">
        <v>393</v>
      </c>
      <c r="C34" s="7" t="s">
        <v>322</v>
      </c>
      <c r="D34" s="16">
        <f t="shared" si="2"/>
        <v>0</v>
      </c>
      <c r="E34" s="16">
        <v>0</v>
      </c>
      <c r="F34" s="16">
        <v>0</v>
      </c>
      <c r="G34" s="16">
        <f t="shared" si="5"/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1:12" ht="16.5" customHeight="1">
      <c r="A35" s="33">
        <v>28</v>
      </c>
      <c r="B35" s="7" t="s">
        <v>394</v>
      </c>
      <c r="C35" s="7" t="s">
        <v>395</v>
      </c>
      <c r="D35" s="16">
        <f t="shared" si="2"/>
        <v>0</v>
      </c>
      <c r="E35" s="16">
        <v>0</v>
      </c>
      <c r="F35" s="16">
        <v>0</v>
      </c>
      <c r="G35" s="16">
        <f t="shared" si="5"/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</row>
    <row r="36" spans="1:12" ht="16.5" customHeight="1">
      <c r="A36" s="33">
        <v>29</v>
      </c>
      <c r="B36" s="7" t="s">
        <v>396</v>
      </c>
      <c r="C36" s="7" t="s">
        <v>277</v>
      </c>
      <c r="D36" s="16">
        <f t="shared" si="2"/>
        <v>0</v>
      </c>
      <c r="E36" s="16">
        <v>0</v>
      </c>
      <c r="F36" s="16">
        <v>0</v>
      </c>
      <c r="G36" s="16">
        <f t="shared" si="5"/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</row>
    <row r="37" spans="1:12" ht="16.5" customHeight="1">
      <c r="A37" s="33">
        <v>30</v>
      </c>
      <c r="B37" s="7" t="s">
        <v>397</v>
      </c>
      <c r="C37" s="7" t="s">
        <v>283</v>
      </c>
      <c r="D37" s="16">
        <f t="shared" si="2"/>
        <v>0</v>
      </c>
      <c r="E37" s="16">
        <v>0</v>
      </c>
      <c r="F37" s="16">
        <v>0</v>
      </c>
      <c r="G37" s="16">
        <f t="shared" si="5"/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</row>
    <row r="38" spans="1:12" ht="14.5">
      <c r="A38" s="33">
        <v>31</v>
      </c>
      <c r="B38" s="7" t="s">
        <v>398</v>
      </c>
      <c r="C38" s="7" t="s">
        <v>291</v>
      </c>
      <c r="D38" s="16">
        <f t="shared" si="2"/>
        <v>0</v>
      </c>
      <c r="E38" s="16">
        <v>0</v>
      </c>
      <c r="F38" s="16">
        <v>0</v>
      </c>
      <c r="G38" s="16">
        <f t="shared" si="5"/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1:12" ht="14.5">
      <c r="A39" s="33">
        <v>32</v>
      </c>
      <c r="B39" s="7" t="s">
        <v>399</v>
      </c>
      <c r="C39" s="7" t="s">
        <v>391</v>
      </c>
      <c r="D39" s="16">
        <f t="shared" si="2"/>
        <v>0</v>
      </c>
      <c r="E39" s="16">
        <v>0</v>
      </c>
      <c r="F39" s="16">
        <v>0</v>
      </c>
      <c r="G39" s="16">
        <f t="shared" si="5"/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</row>
    <row r="40" spans="1:12" ht="14.5">
      <c r="A40" s="33">
        <v>33</v>
      </c>
      <c r="B40" s="7" t="s">
        <v>400</v>
      </c>
      <c r="C40" s="7" t="s">
        <v>285</v>
      </c>
      <c r="D40" s="16">
        <f t="shared" si="2"/>
        <v>0</v>
      </c>
      <c r="E40" s="16">
        <v>0</v>
      </c>
      <c r="F40" s="16">
        <v>0</v>
      </c>
      <c r="G40" s="16">
        <f t="shared" si="5"/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</row>
    <row r="41" spans="1:12" ht="14.5">
      <c r="A41" s="33">
        <v>34</v>
      </c>
      <c r="B41" s="7" t="s">
        <v>401</v>
      </c>
      <c r="C41" s="7" t="s">
        <v>322</v>
      </c>
      <c r="D41" s="16">
        <f t="shared" si="2"/>
        <v>0</v>
      </c>
      <c r="E41" s="16">
        <v>0</v>
      </c>
      <c r="F41" s="16">
        <v>0</v>
      </c>
      <c r="G41" s="16">
        <f t="shared" si="5"/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</row>
    <row r="42" spans="1:12" ht="14.5">
      <c r="A42" s="33">
        <v>35</v>
      </c>
      <c r="B42" s="7" t="s">
        <v>402</v>
      </c>
      <c r="C42" s="7" t="s">
        <v>403</v>
      </c>
      <c r="D42" s="16">
        <v>0</v>
      </c>
      <c r="E42" s="16">
        <v>0</v>
      </c>
      <c r="F42" s="16">
        <v>0</v>
      </c>
      <c r="G42" s="16">
        <f t="shared" ref="G42:G54" si="6">H42+I42</f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1:12" ht="14.5">
      <c r="A43" s="33">
        <v>36</v>
      </c>
      <c r="B43" s="7" t="s">
        <v>404</v>
      </c>
      <c r="C43" s="7" t="s">
        <v>151</v>
      </c>
      <c r="D43" s="16">
        <v>0</v>
      </c>
      <c r="E43" s="16">
        <v>0</v>
      </c>
      <c r="F43" s="16">
        <v>0</v>
      </c>
      <c r="G43" s="16">
        <f t="shared" si="6"/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</row>
    <row r="44" spans="1:12" ht="14.5">
      <c r="A44" s="33">
        <v>37</v>
      </c>
      <c r="B44" s="7" t="s">
        <v>405</v>
      </c>
      <c r="C44" s="7" t="s">
        <v>178</v>
      </c>
      <c r="D44" s="16">
        <v>0</v>
      </c>
      <c r="E44" s="16">
        <v>0</v>
      </c>
      <c r="F44" s="16">
        <v>0</v>
      </c>
      <c r="G44" s="16">
        <f t="shared" si="6"/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</row>
    <row r="45" spans="1:12" ht="14.5">
      <c r="A45" s="33">
        <v>38</v>
      </c>
      <c r="B45" s="7" t="s">
        <v>406</v>
      </c>
      <c r="C45" s="7" t="s">
        <v>407</v>
      </c>
      <c r="D45" s="16">
        <f t="shared" si="2"/>
        <v>0</v>
      </c>
      <c r="E45" s="16">
        <v>0</v>
      </c>
      <c r="F45" s="16">
        <v>0</v>
      </c>
      <c r="G45" s="16">
        <f t="shared" si="6"/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</row>
    <row r="46" spans="1:12" ht="14.5">
      <c r="A46" s="33">
        <v>39</v>
      </c>
      <c r="B46" s="7" t="s">
        <v>408</v>
      </c>
      <c r="C46" s="7" t="s">
        <v>409</v>
      </c>
      <c r="D46" s="16">
        <f t="shared" si="2"/>
        <v>0</v>
      </c>
      <c r="E46" s="16">
        <v>0</v>
      </c>
      <c r="F46" s="16">
        <v>0</v>
      </c>
      <c r="G46" s="16">
        <f t="shared" si="6"/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1:12" ht="14.5">
      <c r="A47" s="33">
        <v>40</v>
      </c>
      <c r="B47" s="7" t="s">
        <v>410</v>
      </c>
      <c r="C47" s="7" t="s">
        <v>411</v>
      </c>
      <c r="D47" s="16">
        <f t="shared" si="2"/>
        <v>0</v>
      </c>
      <c r="E47" s="16">
        <v>0</v>
      </c>
      <c r="F47" s="16">
        <v>0</v>
      </c>
      <c r="G47" s="16">
        <f t="shared" si="6"/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</row>
    <row r="48" spans="1:12" ht="14.5">
      <c r="A48" s="33">
        <v>41</v>
      </c>
      <c r="B48" s="7" t="s">
        <v>412</v>
      </c>
      <c r="C48" s="7" t="s">
        <v>291</v>
      </c>
      <c r="D48" s="16">
        <f t="shared" si="2"/>
        <v>0</v>
      </c>
      <c r="E48" s="16">
        <v>0</v>
      </c>
      <c r="F48" s="16">
        <v>0</v>
      </c>
      <c r="G48" s="16">
        <f t="shared" si="6"/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</row>
    <row r="49" spans="1:12" ht="14.5">
      <c r="A49" s="33">
        <v>42</v>
      </c>
      <c r="B49" s="7" t="s">
        <v>413</v>
      </c>
      <c r="C49" s="7" t="s">
        <v>414</v>
      </c>
      <c r="D49" s="16">
        <f t="shared" si="2"/>
        <v>0</v>
      </c>
      <c r="E49" s="16">
        <v>0</v>
      </c>
      <c r="F49" s="16">
        <v>0</v>
      </c>
      <c r="G49" s="16">
        <f t="shared" si="6"/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</row>
    <row r="50" spans="1:12" ht="14.5">
      <c r="A50" s="33">
        <v>43</v>
      </c>
      <c r="B50" s="7" t="s">
        <v>415</v>
      </c>
      <c r="C50" s="7" t="s">
        <v>291</v>
      </c>
      <c r="D50" s="16">
        <f t="shared" si="2"/>
        <v>0</v>
      </c>
      <c r="E50" s="16">
        <v>0</v>
      </c>
      <c r="F50" s="16">
        <v>0</v>
      </c>
      <c r="G50" s="16">
        <f t="shared" si="6"/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1:12" ht="14.5">
      <c r="A51" s="33">
        <v>44</v>
      </c>
      <c r="B51" s="7" t="s">
        <v>416</v>
      </c>
      <c r="C51" s="7" t="s">
        <v>330</v>
      </c>
      <c r="D51" s="16">
        <f t="shared" si="2"/>
        <v>0</v>
      </c>
      <c r="E51" s="16">
        <v>0</v>
      </c>
      <c r="F51" s="16">
        <v>0</v>
      </c>
      <c r="G51" s="16">
        <f t="shared" si="6"/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</row>
    <row r="52" spans="1:12" ht="14.5">
      <c r="A52" s="33">
        <v>45</v>
      </c>
      <c r="B52" s="7" t="s">
        <v>417</v>
      </c>
      <c r="C52" s="7" t="s">
        <v>335</v>
      </c>
      <c r="D52" s="16">
        <f t="shared" si="2"/>
        <v>0</v>
      </c>
      <c r="E52" s="16">
        <v>0</v>
      </c>
      <c r="F52" s="16">
        <v>0</v>
      </c>
      <c r="G52" s="16">
        <f t="shared" si="6"/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</row>
    <row r="53" spans="1:12" ht="14.5">
      <c r="A53" s="33">
        <v>46</v>
      </c>
      <c r="B53" s="7" t="s">
        <v>418</v>
      </c>
      <c r="C53" s="7" t="s">
        <v>337</v>
      </c>
      <c r="D53" s="16">
        <f t="shared" si="2"/>
        <v>0</v>
      </c>
      <c r="E53" s="16">
        <v>0</v>
      </c>
      <c r="F53" s="16">
        <v>0</v>
      </c>
      <c r="G53" s="16">
        <f t="shared" si="6"/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</row>
    <row r="54" spans="1:12" ht="14.5">
      <c r="A54" s="33">
        <v>47</v>
      </c>
      <c r="B54" s="7" t="s">
        <v>419</v>
      </c>
      <c r="C54" s="7" t="s">
        <v>328</v>
      </c>
      <c r="D54" s="16">
        <f t="shared" si="2"/>
        <v>0</v>
      </c>
      <c r="E54" s="16">
        <v>0</v>
      </c>
      <c r="F54" s="16">
        <v>0</v>
      </c>
      <c r="G54" s="16">
        <f t="shared" si="6"/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1:12" ht="14.5">
      <c r="A55" s="33">
        <v>48</v>
      </c>
      <c r="B55" s="7" t="s">
        <v>420</v>
      </c>
      <c r="C55" s="7" t="s">
        <v>421</v>
      </c>
      <c r="D55" s="16">
        <f t="shared" si="2"/>
        <v>0</v>
      </c>
      <c r="E55" s="16">
        <v>0</v>
      </c>
      <c r="F55" s="16">
        <v>0</v>
      </c>
      <c r="G55" s="16">
        <f t="shared" ref="G55:G71" si="7">H55+I55</f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</row>
    <row r="56" spans="1:12" ht="14.5">
      <c r="A56" s="33">
        <v>49</v>
      </c>
      <c r="B56" s="7" t="s">
        <v>422</v>
      </c>
      <c r="C56" s="7" t="s">
        <v>423</v>
      </c>
      <c r="D56" s="16">
        <f t="shared" si="2"/>
        <v>0</v>
      </c>
      <c r="E56" s="16">
        <v>0</v>
      </c>
      <c r="F56" s="16">
        <v>0</v>
      </c>
      <c r="G56" s="16">
        <f t="shared" si="7"/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</row>
    <row r="57" spans="1:12" ht="14.5">
      <c r="A57" s="33">
        <v>50</v>
      </c>
      <c r="B57" s="7" t="s">
        <v>424</v>
      </c>
      <c r="C57" s="7" t="s">
        <v>425</v>
      </c>
      <c r="D57" s="16">
        <f t="shared" si="2"/>
        <v>0</v>
      </c>
      <c r="E57" s="16">
        <v>0</v>
      </c>
      <c r="F57" s="16">
        <v>0</v>
      </c>
      <c r="G57" s="16">
        <f t="shared" si="7"/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</row>
    <row r="58" spans="1:12" ht="14.5">
      <c r="A58" s="33">
        <v>51</v>
      </c>
      <c r="B58" s="7" t="s">
        <v>426</v>
      </c>
      <c r="C58" s="7" t="s">
        <v>333</v>
      </c>
      <c r="D58" s="16">
        <f t="shared" si="2"/>
        <v>0</v>
      </c>
      <c r="E58" s="16">
        <v>0</v>
      </c>
      <c r="F58" s="16">
        <v>0</v>
      </c>
      <c r="G58" s="16">
        <f t="shared" si="7"/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ht="14.5">
      <c r="A59" s="33">
        <v>52</v>
      </c>
      <c r="B59" s="7" t="s">
        <v>427</v>
      </c>
      <c r="C59" s="7" t="s">
        <v>328</v>
      </c>
      <c r="D59" s="16">
        <f t="shared" si="2"/>
        <v>0</v>
      </c>
      <c r="E59" s="16">
        <v>0</v>
      </c>
      <c r="F59" s="16">
        <v>0</v>
      </c>
      <c r="G59" s="16">
        <f t="shared" si="7"/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</row>
    <row r="60" spans="1:12" ht="14.5">
      <c r="A60" s="33">
        <v>53</v>
      </c>
      <c r="B60" s="7" t="s">
        <v>428</v>
      </c>
      <c r="C60" s="7" t="s">
        <v>238</v>
      </c>
      <c r="D60" s="16">
        <f t="shared" si="2"/>
        <v>10.55</v>
      </c>
      <c r="E60" s="16">
        <v>10.55</v>
      </c>
      <c r="F60" s="16">
        <v>0</v>
      </c>
      <c r="G60" s="16">
        <f t="shared" si="7"/>
        <v>10.55</v>
      </c>
      <c r="H60" s="16">
        <v>10.55</v>
      </c>
      <c r="I60" s="16">
        <v>0</v>
      </c>
      <c r="J60" s="16">
        <v>0</v>
      </c>
      <c r="K60" s="16">
        <v>0</v>
      </c>
      <c r="L60" s="16">
        <v>0</v>
      </c>
    </row>
    <row r="61" spans="1:12" ht="14.5">
      <c r="A61" s="33">
        <v>54</v>
      </c>
      <c r="B61" s="7" t="s">
        <v>429</v>
      </c>
      <c r="C61" s="7" t="s">
        <v>430</v>
      </c>
      <c r="D61" s="16">
        <f t="shared" si="2"/>
        <v>8.0299999999999994</v>
      </c>
      <c r="E61" s="16">
        <v>8.0299999999999994</v>
      </c>
      <c r="F61" s="16">
        <v>0</v>
      </c>
      <c r="G61" s="16">
        <f t="shared" si="7"/>
        <v>8.0299999999999994</v>
      </c>
      <c r="H61" s="16">
        <v>8.0299999999999994</v>
      </c>
      <c r="I61" s="16">
        <v>0</v>
      </c>
      <c r="J61" s="16">
        <v>0</v>
      </c>
      <c r="K61" s="16">
        <v>0</v>
      </c>
      <c r="L61" s="16">
        <v>0</v>
      </c>
    </row>
    <row r="62" spans="1:12" ht="14.5">
      <c r="A62" s="33">
        <v>55</v>
      </c>
      <c r="B62" s="7" t="s">
        <v>431</v>
      </c>
      <c r="C62" s="7" t="s">
        <v>255</v>
      </c>
      <c r="D62" s="16">
        <f t="shared" si="2"/>
        <v>0</v>
      </c>
      <c r="E62" s="16">
        <v>0</v>
      </c>
      <c r="F62" s="16">
        <v>0</v>
      </c>
      <c r="G62" s="16">
        <f t="shared" si="7"/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1:12" ht="14.5">
      <c r="A63" s="33">
        <v>56</v>
      </c>
      <c r="B63" s="7" t="s">
        <v>432</v>
      </c>
      <c r="C63" s="7" t="s">
        <v>259</v>
      </c>
      <c r="D63" s="16">
        <f t="shared" ref="D63:D69" si="8">E63+F63</f>
        <v>0</v>
      </c>
      <c r="E63" s="16">
        <v>0</v>
      </c>
      <c r="F63" s="16">
        <v>0</v>
      </c>
      <c r="G63" s="16">
        <f t="shared" si="7"/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</row>
    <row r="64" spans="1:12" ht="14.5">
      <c r="A64" s="33">
        <v>57</v>
      </c>
      <c r="B64" s="7" t="s">
        <v>433</v>
      </c>
      <c r="C64" s="7" t="s">
        <v>434</v>
      </c>
      <c r="D64" s="16">
        <f t="shared" si="8"/>
        <v>2.52</v>
      </c>
      <c r="E64" s="16">
        <v>2.52</v>
      </c>
      <c r="F64" s="16">
        <v>0</v>
      </c>
      <c r="G64" s="16">
        <f t="shared" si="7"/>
        <v>2.52</v>
      </c>
      <c r="H64" s="16">
        <v>2.52</v>
      </c>
      <c r="I64" s="16">
        <v>0</v>
      </c>
      <c r="J64" s="16">
        <v>0</v>
      </c>
      <c r="K64" s="16">
        <v>0</v>
      </c>
      <c r="L64" s="16">
        <v>0</v>
      </c>
    </row>
    <row r="65" spans="1:12" ht="14.5">
      <c r="A65" s="33">
        <v>58</v>
      </c>
      <c r="B65" s="7" t="s">
        <v>435</v>
      </c>
      <c r="C65" s="7" t="s">
        <v>436</v>
      </c>
      <c r="D65" s="16">
        <f t="shared" si="8"/>
        <v>0</v>
      </c>
      <c r="E65" s="16">
        <v>0</v>
      </c>
      <c r="F65" s="16">
        <v>0</v>
      </c>
      <c r="G65" s="16">
        <f t="shared" si="7"/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</row>
    <row r="66" spans="1:12" ht="14.5">
      <c r="A66" s="33">
        <v>59</v>
      </c>
      <c r="B66" s="7" t="s">
        <v>437</v>
      </c>
      <c r="C66" s="7" t="s">
        <v>340</v>
      </c>
      <c r="D66" s="16">
        <f t="shared" si="8"/>
        <v>0</v>
      </c>
      <c r="E66" s="16">
        <v>0</v>
      </c>
      <c r="F66" s="16">
        <v>0</v>
      </c>
      <c r="G66" s="16">
        <f t="shared" si="7"/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1:12" ht="14.5">
      <c r="A67" s="33">
        <v>60</v>
      </c>
      <c r="B67" s="7" t="s">
        <v>438</v>
      </c>
      <c r="C67" s="7" t="s">
        <v>342</v>
      </c>
      <c r="D67" s="16">
        <f t="shared" si="8"/>
        <v>0</v>
      </c>
      <c r="E67" s="16">
        <v>0</v>
      </c>
      <c r="F67" s="16">
        <v>0</v>
      </c>
      <c r="G67" s="16">
        <f t="shared" si="7"/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</row>
    <row r="68" spans="1:12" ht="14.5">
      <c r="A68" s="33">
        <v>61</v>
      </c>
      <c r="B68" s="7" t="s">
        <v>439</v>
      </c>
      <c r="C68" s="7" t="s">
        <v>344</v>
      </c>
      <c r="D68" s="16">
        <f t="shared" si="8"/>
        <v>0</v>
      </c>
      <c r="E68" s="16">
        <v>0</v>
      </c>
      <c r="F68" s="16">
        <v>0</v>
      </c>
      <c r="G68" s="16">
        <f t="shared" si="7"/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</row>
    <row r="69" spans="1:12" ht="14.5">
      <c r="A69" s="33">
        <v>62</v>
      </c>
      <c r="B69" s="7" t="s">
        <v>440</v>
      </c>
      <c r="C69" s="7" t="s">
        <v>346</v>
      </c>
      <c r="D69" s="16">
        <f t="shared" si="8"/>
        <v>0</v>
      </c>
      <c r="E69" s="16">
        <v>0</v>
      </c>
      <c r="F69" s="16">
        <v>0</v>
      </c>
      <c r="G69" s="16">
        <f t="shared" si="7"/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</row>
    <row r="70" spans="1:12" ht="14.5">
      <c r="A70" s="33">
        <v>63</v>
      </c>
      <c r="B70" s="7" t="s">
        <v>441</v>
      </c>
      <c r="C70" s="7" t="s">
        <v>265</v>
      </c>
      <c r="D70" s="16">
        <v>0</v>
      </c>
      <c r="E70" s="16">
        <v>0</v>
      </c>
      <c r="F70" s="16">
        <v>0</v>
      </c>
      <c r="G70" s="16">
        <f t="shared" si="7"/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1:12" ht="14.5">
      <c r="A71" s="33">
        <v>64</v>
      </c>
      <c r="B71" s="7" t="s">
        <v>442</v>
      </c>
      <c r="C71" s="7" t="s">
        <v>267</v>
      </c>
      <c r="D71" s="16">
        <v>0</v>
      </c>
      <c r="E71" s="16">
        <v>0</v>
      </c>
      <c r="F71" s="16">
        <v>0</v>
      </c>
      <c r="G71" s="16">
        <f t="shared" si="7"/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</row>
    <row r="72" spans="1:12" ht="14.5">
      <c r="A72" s="33">
        <v>65</v>
      </c>
      <c r="B72" s="7" t="s">
        <v>443</v>
      </c>
      <c r="C72" s="7" t="s">
        <v>269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</row>
    <row r="73" spans="1:12" ht="14.5">
      <c r="A73" s="33">
        <v>66</v>
      </c>
      <c r="B73" s="7" t="s">
        <v>444</v>
      </c>
      <c r="C73" s="7" t="s">
        <v>271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</row>
    <row r="74" spans="1:12" ht="14.5">
      <c r="A74" s="33">
        <v>67</v>
      </c>
      <c r="B74" s="7" t="s">
        <v>445</v>
      </c>
      <c r="C74" s="7" t="s">
        <v>273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1:12" ht="14.5">
      <c r="A75" s="33">
        <v>68</v>
      </c>
      <c r="B75" s="7" t="s">
        <v>446</v>
      </c>
      <c r="C75" s="7" t="s">
        <v>447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</row>
    <row r="76" spans="1:12" ht="14.5">
      <c r="A76" s="33">
        <v>69</v>
      </c>
      <c r="B76" s="7" t="s">
        <v>448</v>
      </c>
      <c r="C76" s="7" t="s">
        <v>449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</row>
    <row r="77" spans="1:12" ht="14.5">
      <c r="A77" s="33">
        <v>70</v>
      </c>
      <c r="B77" s="7" t="s">
        <v>450</v>
      </c>
      <c r="C77" s="7" t="s">
        <v>451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</row>
    <row r="78" spans="1:12" ht="14.5">
      <c r="A78" s="33">
        <v>71</v>
      </c>
      <c r="B78" s="7" t="s">
        <v>452</v>
      </c>
      <c r="C78" s="7" t="s">
        <v>453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1:12" ht="14.5">
      <c r="A79" s="33">
        <v>72</v>
      </c>
      <c r="B79" s="7" t="s">
        <v>454</v>
      </c>
      <c r="C79" s="7" t="s">
        <v>455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</row>
    <row r="80" spans="1:12" ht="14.5">
      <c r="A80" s="33">
        <v>73</v>
      </c>
      <c r="B80" s="7" t="s">
        <v>456</v>
      </c>
      <c r="C80" s="7" t="s">
        <v>457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</row>
    <row r="81" spans="1:12" ht="14.5">
      <c r="A81" s="33">
        <v>74</v>
      </c>
      <c r="B81" s="7" t="s">
        <v>458</v>
      </c>
      <c r="C81" s="7" t="s">
        <v>459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</row>
    <row r="82" spans="1:12" ht="14.5">
      <c r="A82" s="33">
        <v>75</v>
      </c>
      <c r="B82" s="7" t="s">
        <v>460</v>
      </c>
      <c r="C82" s="7" t="s">
        <v>461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1:12" ht="14.5">
      <c r="A83" s="33">
        <v>76</v>
      </c>
      <c r="B83" s="7" t="s">
        <v>462</v>
      </c>
      <c r="C83" s="7" t="s">
        <v>463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</row>
    <row r="84" spans="1:12" ht="14.5">
      <c r="A84" s="33">
        <v>77</v>
      </c>
      <c r="B84" s="7" t="s">
        <v>464</v>
      </c>
      <c r="C84" s="7" t="s">
        <v>465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</row>
    <row r="85" spans="1:12" ht="14.5">
      <c r="A85" s="33">
        <v>78</v>
      </c>
      <c r="B85" s="7" t="s">
        <v>466</v>
      </c>
      <c r="C85" s="7" t="s">
        <v>467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</row>
    <row r="86" spans="1:12" ht="14.5">
      <c r="A86" s="33">
        <v>79</v>
      </c>
      <c r="B86" s="7" t="s">
        <v>468</v>
      </c>
      <c r="C86" s="7" t="s">
        <v>469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1:12" ht="14.5">
      <c r="A87" s="33">
        <v>80</v>
      </c>
      <c r="B87" s="7" t="s">
        <v>470</v>
      </c>
      <c r="C87" s="7" t="s">
        <v>471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</row>
    <row r="88" spans="1:12" ht="14.5">
      <c r="A88" s="33">
        <v>81</v>
      </c>
      <c r="B88" s="7" t="s">
        <v>472</v>
      </c>
      <c r="C88" s="7" t="s">
        <v>43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</row>
    <row r="89" spans="1:12" ht="14.5">
      <c r="A89" s="33">
        <v>82</v>
      </c>
      <c r="B89" s="7" t="s">
        <v>473</v>
      </c>
      <c r="C89" s="7" t="s">
        <v>349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</row>
    <row r="90" spans="1:12" ht="14.5">
      <c r="A90" s="33">
        <v>83</v>
      </c>
      <c r="B90" s="7" t="s">
        <v>474</v>
      </c>
      <c r="C90" s="7" t="s">
        <v>351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1:12" ht="14.5">
      <c r="A91" s="33">
        <v>84</v>
      </c>
      <c r="B91" s="7" t="s">
        <v>475</v>
      </c>
      <c r="C91" s="7" t="s">
        <v>353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</row>
    <row r="92" spans="1:12" ht="14.5">
      <c r="A92" s="33">
        <v>85</v>
      </c>
      <c r="B92" s="7" t="s">
        <v>476</v>
      </c>
      <c r="C92" s="7" t="s">
        <v>43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</row>
  </sheetData>
  <mergeCells count="17">
    <mergeCell ref="L5:L6"/>
    <mergeCell ref="G5:G6"/>
    <mergeCell ref="H5:H6"/>
    <mergeCell ref="I5:I6"/>
    <mergeCell ref="J5:J6"/>
    <mergeCell ref="K5:K6"/>
    <mergeCell ref="E5:F5"/>
    <mergeCell ref="A4:A6"/>
    <mergeCell ref="B4:B6"/>
    <mergeCell ref="C4:C6"/>
    <mergeCell ref="D5:D6"/>
    <mergeCell ref="A2:L2"/>
    <mergeCell ref="A3:H3"/>
    <mergeCell ref="I3:J3"/>
    <mergeCell ref="K3:L3"/>
    <mergeCell ref="D4:F4"/>
    <mergeCell ref="G4:L4"/>
  </mergeCells>
  <phoneticPr fontId="38" type="noConversion"/>
  <printOptions horizontalCentered="1"/>
  <pageMargins left="0" right="0" top="0.74803149606299202" bottom="0.74803149606299202" header="0.31496062992126" footer="0.31496062992126"/>
  <pageSetup paperSize="9" scale="75" pageOrder="overThenDown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pane ySplit="6" topLeftCell="A7" activePane="bottomLeft" state="frozen"/>
      <selection pane="bottomLeft" activeCell="D30" sqref="D30"/>
    </sheetView>
  </sheetViews>
  <sheetFormatPr defaultColWidth="11.77734375" defaultRowHeight="14"/>
  <cols>
    <col min="1" max="1" width="9.44140625" style="19" customWidth="1"/>
    <col min="2" max="2" width="15.109375" style="19" customWidth="1"/>
    <col min="3" max="3" width="31.6640625" style="31" customWidth="1"/>
    <col min="4" max="6" width="26.109375" style="19" customWidth="1"/>
    <col min="7" max="16384" width="11.77734375" style="19"/>
  </cols>
  <sheetData>
    <row r="1" spans="1:6">
      <c r="A1" s="2" t="s">
        <v>477</v>
      </c>
      <c r="B1" s="2"/>
      <c r="D1" s="2"/>
      <c r="E1" s="2"/>
      <c r="F1" s="2"/>
    </row>
    <row r="2" spans="1:6" ht="32.25" customHeight="1">
      <c r="A2" s="124" t="s">
        <v>16</v>
      </c>
      <c r="B2" s="124" t="s">
        <v>47</v>
      </c>
      <c r="C2" s="134" t="s">
        <v>47</v>
      </c>
      <c r="D2" s="124" t="s">
        <v>47</v>
      </c>
      <c r="E2" s="124" t="s">
        <v>47</v>
      </c>
      <c r="F2" s="124" t="s">
        <v>47</v>
      </c>
    </row>
    <row r="3" spans="1:6" ht="18" customHeight="1">
      <c r="A3" s="125" t="s">
        <v>22</v>
      </c>
      <c r="B3" s="126" t="s">
        <v>47</v>
      </c>
      <c r="C3" s="135" t="s">
        <v>47</v>
      </c>
      <c r="D3" s="126" t="s">
        <v>47</v>
      </c>
      <c r="E3" s="4" t="s">
        <v>23</v>
      </c>
      <c r="F3" s="4" t="s">
        <v>24</v>
      </c>
    </row>
    <row r="4" spans="1:6" ht="18" customHeight="1">
      <c r="A4" s="116" t="s">
        <v>48</v>
      </c>
      <c r="B4" s="116" t="s">
        <v>129</v>
      </c>
      <c r="C4" s="122" t="s">
        <v>47</v>
      </c>
      <c r="D4" s="116" t="s">
        <v>50</v>
      </c>
      <c r="E4" s="116" t="s">
        <v>131</v>
      </c>
      <c r="F4" s="116" t="s">
        <v>132</v>
      </c>
    </row>
    <row r="5" spans="1:6" ht="18" customHeight="1">
      <c r="A5" s="116" t="s">
        <v>63</v>
      </c>
      <c r="B5" s="20" t="s">
        <v>53</v>
      </c>
      <c r="C5" s="32" t="s">
        <v>54</v>
      </c>
      <c r="D5" s="116" t="s">
        <v>47</v>
      </c>
      <c r="E5" s="116" t="s">
        <v>47</v>
      </c>
      <c r="F5" s="116" t="s">
        <v>47</v>
      </c>
    </row>
    <row r="6" spans="1:6" ht="18" customHeight="1">
      <c r="A6" s="20" t="s">
        <v>63</v>
      </c>
      <c r="B6" s="20">
        <v>1</v>
      </c>
      <c r="C6" s="32">
        <v>2</v>
      </c>
      <c r="D6" s="20">
        <v>3</v>
      </c>
      <c r="E6" s="20">
        <v>4</v>
      </c>
      <c r="F6" s="20">
        <v>5</v>
      </c>
    </row>
    <row r="7" spans="1:6" ht="16.5" customHeight="1">
      <c r="A7" s="33">
        <v>1</v>
      </c>
      <c r="B7" s="7"/>
      <c r="C7" s="34" t="s">
        <v>50</v>
      </c>
      <c r="D7" s="16"/>
      <c r="E7" s="16"/>
      <c r="F7" s="16"/>
    </row>
    <row r="8" spans="1:6" ht="16.5" customHeight="1">
      <c r="A8" s="33">
        <v>2</v>
      </c>
      <c r="B8" s="7" t="s">
        <v>94</v>
      </c>
      <c r="C8" s="34" t="s">
        <v>95</v>
      </c>
      <c r="D8" s="16"/>
      <c r="E8" s="16"/>
      <c r="F8" s="16"/>
    </row>
    <row r="9" spans="1:6" ht="16.5" customHeight="1">
      <c r="A9" s="33">
        <v>3</v>
      </c>
      <c r="B9" s="7" t="s">
        <v>96</v>
      </c>
      <c r="C9" s="34" t="s">
        <v>97</v>
      </c>
      <c r="D9" s="16"/>
      <c r="E9" s="16"/>
      <c r="F9" s="16"/>
    </row>
    <row r="10" spans="1:6" ht="16.5" customHeight="1">
      <c r="A10" s="33">
        <v>4</v>
      </c>
      <c r="B10" s="7" t="s">
        <v>98</v>
      </c>
      <c r="C10" s="34" t="s">
        <v>99</v>
      </c>
      <c r="D10" s="16"/>
      <c r="E10" s="16"/>
      <c r="F10" s="16"/>
    </row>
    <row r="11" spans="1:6" ht="16.5" customHeight="1">
      <c r="A11" s="33">
        <v>5</v>
      </c>
      <c r="B11" s="7" t="s">
        <v>100</v>
      </c>
      <c r="C11" s="34" t="s">
        <v>101</v>
      </c>
      <c r="D11" s="16"/>
      <c r="E11" s="16"/>
      <c r="F11" s="16"/>
    </row>
    <row r="12" spans="1:6" ht="16.5" customHeight="1">
      <c r="A12" s="33">
        <v>6</v>
      </c>
      <c r="B12" s="7" t="s">
        <v>102</v>
      </c>
      <c r="C12" s="34" t="s">
        <v>103</v>
      </c>
      <c r="D12" s="16"/>
      <c r="E12" s="16"/>
      <c r="F12" s="16"/>
    </row>
  </sheetData>
  <mergeCells count="7">
    <mergeCell ref="A2:F2"/>
    <mergeCell ref="A3:D3"/>
    <mergeCell ref="B4:C4"/>
    <mergeCell ref="A4:A5"/>
    <mergeCell ref="D4:D5"/>
    <mergeCell ref="E4:E5"/>
    <mergeCell ref="F4:F5"/>
  </mergeCells>
  <phoneticPr fontId="38" type="noConversion"/>
  <printOptions horizontalCentered="1"/>
  <pageMargins left="0" right="0" top="0.74803149606299202" bottom="0.74803149606299202" header="0.31496062992126" footer="0.31496062992126"/>
  <pageSetup paperSize="9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3</vt:i4>
      </vt:variant>
    </vt:vector>
  </HeadingPairs>
  <TitlesOfParts>
    <vt:vector size="15" baseType="lpstr">
      <vt:lpstr>附件1</vt:lpstr>
      <vt:lpstr>1_部门收支总表</vt:lpstr>
      <vt:lpstr>2-部门预算收入总表</vt:lpstr>
      <vt:lpstr>3-部门支出总表</vt:lpstr>
      <vt:lpstr>4_财政拨款收支总表</vt:lpstr>
      <vt:lpstr>5-一般公共预算支出表</vt:lpstr>
      <vt:lpstr>6-一般公共预算基本支出（部门经济分类） </vt:lpstr>
      <vt:lpstr>7-一般公共预算基本支出（政府经济分类）</vt:lpstr>
      <vt:lpstr>8-政府性基金财政拨款支出</vt:lpstr>
      <vt:lpstr>9-国有资本经营预算拨款支出</vt:lpstr>
      <vt:lpstr>10-财政拨款“三公”经费支出</vt:lpstr>
      <vt:lpstr>附件3-采购预算表</vt:lpstr>
      <vt:lpstr>'10-财政拨款“三公”经费支出'!Print_Area</vt:lpstr>
      <vt:lpstr>'8-政府性基金财政拨款支出'!Print_Area</vt:lpstr>
      <vt:lpstr>'9-国有资本经营预算拨款支出'!Print_Area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2023-08-02T06:44:00Z</cp:lastPrinted>
  <dcterms:created xsi:type="dcterms:W3CDTF">2014-02-24T07:24:00Z</dcterms:created>
  <dcterms:modified xsi:type="dcterms:W3CDTF">2026-03-12T03:30:01Z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  <property fmtid="{D5CDD505-2E9C-101B-9397-08002B2CF9AE}" pid="3" name="ICV">
    <vt:lpwstr>9B247D710ECA46E6B537183ABEBCE522_12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