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2" firstSheet="8" activeTab="12"/>
  </bookViews>
  <sheets>
    <sheet name="附件1" sheetId="18" r:id="rId1"/>
    <sheet name="1-2026年部门预算收支总表" sheetId="1" r:id="rId2"/>
    <sheet name="2-2026年部门预算收入总表" sheetId="31" r:id="rId3"/>
    <sheet name="3-2026年部门预算支出总表" sheetId="32" r:id="rId4"/>
    <sheet name="4-2026年部门预算财政拨款收支总表" sheetId="33" r:id="rId5"/>
    <sheet name="5-2026年部门预算一般公共预算支出表" sheetId="34" r:id="rId6"/>
    <sheet name="6-2026年部门预算一般公共预算基本支出（部门经济分类） " sheetId="39" r:id="rId7"/>
    <sheet name="7-2026年部门预算一般公共预算基本支出（政府经济分类）" sheetId="38" r:id="rId8"/>
    <sheet name="8-2026年部门预算政府性基金财政拨款支出" sheetId="35" r:id="rId9"/>
    <sheet name="9-2026年部门预算国有资本经营预算拨款支出" sheetId="37" r:id="rId10"/>
    <sheet name="10-2026年部门预算财政拨款“三公”经费支出" sheetId="36" r:id="rId11"/>
    <sheet name="10-2026年部门预算财政拨款“三公”经费支出 (2)" sheetId="41" r:id="rId12"/>
    <sheet name="11-2025年政府采购预算表" sheetId="40" r:id="rId13"/>
  </sheets>
  <definedNames>
    <definedName name="_xlnm.Print_Area" localSheetId="10">'10-2026年部门预算财政拨款“三公”经费支出'!$A$1:$F$14</definedName>
    <definedName name="_xlnm.Print_Area" localSheetId="2">'2-2026年部门预算收入总表'!$A$1:$M$6</definedName>
    <definedName name="_xlnm.Print_Area" localSheetId="3">'3-2026年部门预算支出总表'!$A$2:$I$6</definedName>
    <definedName name="_xlnm.Print_Area" localSheetId="5">'5-2026年部门预算一般公共预算支出表'!$A$2:$H$6</definedName>
    <definedName name="_xlnm.Print_Area" localSheetId="6">'6-2026年部门预算一般公共预算基本支出（部门经济分类） '!$A$1:$L$24</definedName>
    <definedName name="_xlnm.Print_Area" localSheetId="7">'7-2026年部门预算一般公共预算基本支出（政府经济分类）'!$A$1:$L$15</definedName>
    <definedName name="_xlnm.Print_Area" localSheetId="8">'8-2026年部门预算政府性基金财政拨款支出'!$A$1:$F$11</definedName>
    <definedName name="_xlnm.Print_Area" localSheetId="9">'9-2026年部门预算国有资本经营预算拨款支出'!$A$1:$F$13</definedName>
    <definedName name="_xlnm.Print_Area">#N/A</definedName>
    <definedName name="_xlnm.Print_Titles">#N/A</definedName>
    <definedName name="_xlnm.Print_Area" localSheetId="11">'10-2026年部门预算财政拨款“三公”经费支出 (2)'!$A$1:$I$11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<sst xmlns="http://schemas.openxmlformats.org/spreadsheetml/2006/main" count="794" uniqueCount="244">
  <si>
    <t>附件1：</t>
  </si>
  <si>
    <t>龙山街道2026年部门预算表</t>
  </si>
  <si>
    <t>一、</t>
  </si>
  <si>
    <t>2026年部门预算收支总表</t>
  </si>
  <si>
    <t>二、</t>
  </si>
  <si>
    <t>2026年部门预算收入总表</t>
  </si>
  <si>
    <t>三、</t>
  </si>
  <si>
    <t>2026年部门预算支出总表</t>
  </si>
  <si>
    <t>四、</t>
  </si>
  <si>
    <t>2026年部门预算财政拨款收支总表</t>
  </si>
  <si>
    <t>五、</t>
  </si>
  <si>
    <t>2026年部门预算一般公共预算财政拨款支出表</t>
  </si>
  <si>
    <t>六、</t>
  </si>
  <si>
    <t>2026年部门预算一般公共预算财政拨款基本支出表
（部门经济分类）</t>
  </si>
  <si>
    <t>七、</t>
  </si>
  <si>
    <t>2026年部门预算一般公共预算财政拨款基本支出表
（政府经济分类）</t>
  </si>
  <si>
    <t>八、</t>
  </si>
  <si>
    <t>2026年部门预算政府性基金预算财政拨款支出表</t>
  </si>
  <si>
    <t>九、</t>
  </si>
  <si>
    <t>2026年部门预算国有资本经营预算财政拨款支出表</t>
  </si>
  <si>
    <t>十、</t>
  </si>
  <si>
    <t>2026年部门预算财政拨款“三公”经费支出表</t>
  </si>
  <si>
    <t>十一、</t>
  </si>
  <si>
    <t>2026年政府采购预算表</t>
  </si>
  <si>
    <t>表1：</t>
  </si>
  <si>
    <t>部门：青岛市即墨区龙山街道办事处</t>
  </si>
  <si>
    <t>预算年度：2026</t>
  </si>
  <si>
    <t>金额单位：万元</t>
  </si>
  <si>
    <t>收    入</t>
  </si>
  <si>
    <t>支    出</t>
  </si>
  <si>
    <t>项    目</t>
  </si>
  <si>
    <t>2026年预算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</si>
  <si>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</si>
  <si>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</si>
  <si>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</si>
  <si>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</si>
  <si>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</si>
  <si>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</si>
  <si>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</si>
  <si>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>行政运行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</si>
  <si>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</si>
  <si>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</si>
  <si>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</si>
  <si>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</si>
  <si>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</si>
  <si>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</si>
  <si>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</si>
  <si>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</si>
  <si>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</si>
  <si>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</si>
  <si>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</si>
  <si>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</si>
  <si>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</si>
  <si>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</si>
  <si>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</si>
  <si>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</si>
  <si>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</si>
  <si>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</si>
  <si>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</si>
  <si>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</si>
  <si>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</si>
  <si>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</si>
  <si>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</si>
  <si>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</si>
  <si>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</si>
  <si>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</si>
  <si>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</si>
  <si>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</si>
  <si>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</si>
  <si>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</si>
  <si>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</si>
  <si>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教育支出</t>
  </si>
  <si>
    <t>普通教育</t>
  </si>
  <si>
    <t>其他普通教育支出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</si>
  <si>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</si>
  <si>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</si>
  <si>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</si>
  <si>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</si>
  <si>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</si>
  <si>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</si>
  <si>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</si>
  <si>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</si>
  <si>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</si>
  <si>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</si>
  <si>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</si>
  <si>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</si>
  <si>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</si>
  <si>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</si>
  <si>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</si>
  <si>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</si>
  <si>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</si>
  <si>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</si>
  <si>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</si>
  <si>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</si>
  <si>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</si>
  <si>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</si>
  <si>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</si>
  <si>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</si>
  <si>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</si>
  <si>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</si>
  <si>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</si>
  <si>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</si>
  <si>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2024年预算</t>
  </si>
  <si>
    <t>表5：</t>
  </si>
  <si>
    <t>人员经费</t>
  </si>
  <si>
    <t>公用经费</t>
  </si>
  <si>
    <t>表6：</t>
  </si>
  <si>
    <t>2026年部门预算一般公共预算财政拨款基本支出表（部门经济分类）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</si>
  <si>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</si>
  <si>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</si>
  <si>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</si>
  <si>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</si>
  <si>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</si>
  <si>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</si>
  <si>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</si>
  <si>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</si>
  <si>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</si>
  <si>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</si>
  <si>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</si>
  <si>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</si>
  <si>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</si>
  <si>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</si>
  <si>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</si>
  <si>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</si>
  <si>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</si>
  <si>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</si>
  <si>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</si>
  <si>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</si>
  <si>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</si>
  <si>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</si>
  <si>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公务用车运行维护费</t>
  </si>
  <si>
    <t>其他交通费用</t>
  </si>
  <si>
    <t>对个人和家庭的补助</t>
  </si>
  <si>
    <t>生活补助</t>
  </si>
  <si>
    <t>表7：</t>
  </si>
  <si>
    <t>2026年部门预算一般公共预算财政拨款基本支出表（政府经济分类）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</si>
  <si>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</si>
  <si>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</si>
  <si>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</si>
  <si>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</si>
  <si>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</si>
  <si>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</si>
  <si>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</si>
  <si>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502</t>
  </si>
  <si>
    <t>机关商品和服务支出</t>
  </si>
  <si>
    <t>50201</t>
  </si>
  <si>
    <t>办公经费</t>
  </si>
  <si>
    <t>50208</t>
  </si>
  <si>
    <t>509</t>
  </si>
  <si>
    <t>50901</t>
  </si>
  <si>
    <t>社会福利和救助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</si>
  <si>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</si>
  <si>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</si>
  <si>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</si>
  <si>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</si>
  <si>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</si>
  <si>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</si>
  <si>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</si>
  <si>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</si>
  <si>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</si>
  <si>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</si>
  <si>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</si>
  <si>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</si>
  <si>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</si>
  <si>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</si>
  <si>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>龙山街道办事处“三公”经费台账</t>
  </si>
  <si>
    <t>单位：即墨区龙山街道办事处</t>
  </si>
  <si>
    <t>年份</t>
  </si>
  <si>
    <t>备注</t>
  </si>
  <si>
    <t>2024年</t>
  </si>
  <si>
    <t>2025年</t>
  </si>
  <si>
    <t>2026年</t>
  </si>
  <si>
    <t>预算金额</t>
  </si>
  <si>
    <t>使用金额</t>
  </si>
  <si>
    <t>附件3：</t>
  </si>
  <si>
    <t>金额单位： 万元</t>
  </si>
  <si>
    <t>部门名称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</si>
  <si>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</si>
  <si>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</si>
  <si>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</si>
  <si>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</si>
  <si>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</si>
  <si>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</si>
  <si>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</si>
  <si>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</si>
  <si>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</si>
  <si>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</si>
  <si>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</si>
  <si>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</si>
  <si>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</si>
  <si>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</si>
  <si>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</si>
  <si>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</si>
  <si>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</si>
  <si>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</si>
  <si>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</si>
  <si>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</si>
  <si>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</si>
  <si>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</si>
  <si>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</si>
  <si>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</si>
  <si>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</si>
  <si>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</si>
  <si>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</si>
  <si>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</si>
  <si>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</si>
  <si>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</si>
  <si>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</si>
  <si>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</si>
  <si>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</si>
  <si>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</si>
  <si>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</si>
  <si>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</si>
  <si>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</si>
  <si>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</si>
  <si>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</si>
  <si>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</si>
  <si>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</si>
  <si>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</si>
  <si>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</si>
  <si>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</si>
  <si>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</si>
  <si>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</si>
  <si>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</si>
  <si>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</si>
  <si>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</si>
  <si>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</si>
  <si>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</si>
  <si>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</si>
  <si>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</si>
  <si>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</si>
  <si>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</si>
  <si>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</si>
  <si>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</si>
  <si>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</si>
  <si>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青岛市即墨区龙山街道办事处本级</t>
  </si>
  <si>
    <t>[37021523EE7E96E09ABD4]公用经费-分项定额、[2010301]行政运行、[30231]公务用车运行维护费</t>
  </si>
  <si>
    <t>公务用车运行维护费(行政参公单位)</t>
  </si>
  <si>
    <t>本级财力年初安排</t>
  </si>
  <si>
    <t>[C23120301]车辆维修和保养服务</t>
  </si>
  <si>
    <t>服务</t>
  </si>
  <si>
    <t>无</t>
  </si>
  <si>
    <t>万元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</si>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</sst>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0.00_ "/>
    <numFmt numFmtId="183" formatCode="0.00_);[Red]\(0.00\)"/>
    <numFmt numFmtId="184" formatCode="#,##0.00_ ;\-#,##0.00;;"/>
    <numFmt numFmtId="185" formatCode="#,##0.00_);[Red]\(#,##0.00\)"/>
    <numFmt numFmtId="186" formatCode="00"/>
  </numFmts>
  <fonts count="47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仿宋_GB2312"/>
      <charset val="134"/>
    </font>
    <font>
      <sz val="11"/>
      <color indexed="0"/>
      <name val="Calibri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3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0" borderId="0"/>
    <xf numFmtId="0" fontId="40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40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6" fontId="43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0" borderId="0">
      <alignment horizontal="left"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5" fillId="0" borderId="0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178" fontId="43" fillId="0" borderId="0" applyFont="0" applyFill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180" fontId="43" fillId="0" borderId="0" applyFont="0" applyFill="0" applyBorder="0" applyAlignment="0" applyProtection="0">
      <alignment vertical="center"/>
    </xf>
    <xf numFmtId="181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4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94" applyFont="1" applyAlignment="1">
      <alignment horizontal="left" vertical="center" wrapText="1"/>
    </xf>
    <xf numFmtId="0" fontId="1" fillId="0" borderId="0" xfId="94" applyFont="1">
      <alignment horizontal="left" vertical="center"/>
    </xf>
    <xf numFmtId="0" fontId="2" fillId="0" borderId="0" xfId="94" applyFont="1" applyAlignment="1">
      <alignment horizontal="right" vertical="top"/>
    </xf>
    <xf numFmtId="0" fontId="3" fillId="0" borderId="0" xfId="94" applyFont="1" applyAlignment="1">
      <alignment horizontal="left" vertical="center"/>
    </xf>
    <xf numFmtId="0" fontId="4" fillId="0" borderId="0" xfId="94" applyFont="1" applyAlignment="1">
      <alignment horizontal="center" vertical="center"/>
    </xf>
    <xf numFmtId="0" fontId="3" fillId="0" borderId="0" xfId="94" applyFont="1">
      <alignment horizontal="left" vertical="center"/>
    </xf>
    <xf numFmtId="0" fontId="3" fillId="0" borderId="0" xfId="94" applyFont="1" applyAlignment="1">
      <alignment horizontal="center" vertical="center"/>
    </xf>
    <xf numFmtId="0" fontId="3" fillId="0" borderId="1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/>
    </xf>
    <xf numFmtId="0" fontId="1" fillId="0" borderId="1" xfId="94" applyFont="1" applyBorder="1" applyAlignment="1">
      <alignment horizontal="left" vertical="center"/>
    </xf>
    <xf numFmtId="0" fontId="1" fillId="0" borderId="1" xfId="94" applyFont="1" applyBorder="1" applyAlignment="1">
      <alignment horizontal="left" vertical="center" wrapText="1"/>
    </xf>
    <xf numFmtId="0" fontId="3" fillId="0" borderId="2" xfId="94" applyFont="1" applyBorder="1" applyAlignment="1">
      <alignment horizontal="center" vertical="center" wrapText="1"/>
    </xf>
    <xf numFmtId="0" fontId="3" fillId="0" borderId="3" xfId="94" applyFont="1" applyBorder="1" applyAlignment="1">
      <alignment horizontal="center" vertical="center" wrapText="1"/>
    </xf>
    <xf numFmtId="0" fontId="3" fillId="0" borderId="0" xfId="94" applyFont="1" applyAlignment="1">
      <alignment horizontal="right" vertical="center"/>
    </xf>
    <xf numFmtId="0" fontId="2" fillId="0" borderId="1" xfId="94" applyFont="1" applyBorder="1" applyAlignment="1">
      <alignment horizontal="right" vertical="center"/>
    </xf>
    <xf numFmtId="0" fontId="5" fillId="0" borderId="0" xfId="94" applyFont="1" applyAlignment="1">
      <alignment horizontal="left" vertical="center" wrapText="1"/>
    </xf>
    <xf numFmtId="0" fontId="5" fillId="0" borderId="0" xfId="94" applyFont="1">
      <alignment horizontal="left" vertical="center"/>
    </xf>
    <xf numFmtId="0" fontId="6" fillId="0" borderId="2" xfId="94" applyFont="1" applyBorder="1" applyAlignment="1">
      <alignment horizontal="center" vertical="center"/>
    </xf>
    <xf numFmtId="0" fontId="7" fillId="0" borderId="2" xfId="94" applyFont="1" applyBorder="1" applyAlignment="1">
      <alignment horizontal="center" vertical="center"/>
    </xf>
    <xf numFmtId="0" fontId="7" fillId="0" borderId="4" xfId="94" applyFont="1" applyBorder="1" applyAlignment="1">
      <alignment horizontal="center" vertical="center"/>
    </xf>
    <xf numFmtId="0" fontId="7" fillId="0" borderId="5" xfId="94" applyFont="1" applyBorder="1" applyAlignment="1">
      <alignment horizontal="center" vertical="center"/>
    </xf>
    <xf numFmtId="0" fontId="7" fillId="0" borderId="6" xfId="94" applyFont="1" applyBorder="1" applyAlignment="1">
      <alignment horizontal="center" vertical="center"/>
    </xf>
    <xf numFmtId="0" fontId="6" fillId="0" borderId="7" xfId="94" applyFont="1" applyBorder="1" applyAlignment="1">
      <alignment horizontal="center" vertical="center"/>
    </xf>
    <xf numFmtId="0" fontId="7" fillId="0" borderId="7" xfId="94" applyFont="1" applyBorder="1" applyAlignment="1">
      <alignment horizontal="center" vertical="center"/>
    </xf>
    <xf numFmtId="0" fontId="8" fillId="0" borderId="4" xfId="94" applyFont="1" applyBorder="1" applyAlignment="1">
      <alignment horizontal="center" vertical="center" wrapText="1"/>
    </xf>
    <xf numFmtId="0" fontId="8" fillId="0" borderId="6" xfId="94" applyFont="1" applyBorder="1" applyAlignment="1">
      <alignment horizontal="center" vertical="center" wrapText="1"/>
    </xf>
    <xf numFmtId="0" fontId="8" fillId="0" borderId="1" xfId="94" applyFont="1" applyBorder="1" applyAlignment="1">
      <alignment horizontal="center" vertical="center" wrapText="1"/>
    </xf>
    <xf numFmtId="0" fontId="1" fillId="0" borderId="1" xfId="94" applyFont="1" applyBorder="1">
      <alignment horizontal="left" vertical="center"/>
    </xf>
    <xf numFmtId="182" fontId="1" fillId="0" borderId="1" xfId="94" applyNumberFormat="1" applyFont="1" applyFill="1" applyBorder="1" applyAlignment="1">
      <alignment horizontal="right" vertical="center"/>
    </xf>
    <xf numFmtId="182" fontId="1" fillId="0" borderId="1" xfId="94" applyNumberFormat="1" applyFont="1" applyBorder="1" applyAlignment="1">
      <alignment horizontal="right" vertical="center"/>
    </xf>
    <xf numFmtId="0" fontId="5" fillId="0" borderId="1" xfId="94" applyFont="1" applyBorder="1">
      <alignment horizontal="left" vertical="center"/>
    </xf>
    <xf numFmtId="0" fontId="3" fillId="0" borderId="1" xfId="94" applyFont="1" applyBorder="1" applyAlignment="1">
      <alignment horizontal="center" vertical="center"/>
    </xf>
    <xf numFmtId="0" fontId="9" fillId="0" borderId="0" xfId="93" applyFont="1" applyAlignment="1">
      <alignment horizontal="left" vertical="center" wrapText="1"/>
    </xf>
    <xf numFmtId="0" fontId="5" fillId="0" borderId="0" xfId="79" applyFont="1" applyBorder="1">
      <alignment horizontal="left" vertical="center"/>
    </xf>
    <xf numFmtId="0" fontId="10" fillId="0" borderId="0" xfId="79" applyFont="1" applyBorder="1" applyAlignment="1">
      <alignment horizontal="right" vertical="top"/>
    </xf>
    <xf numFmtId="0" fontId="1" fillId="0" borderId="0" xfId="79" applyFont="1" applyBorder="1">
      <alignment horizontal="left" vertical="center"/>
    </xf>
    <xf numFmtId="0" fontId="11" fillId="0" borderId="0" xfId="79" applyFont="1" applyBorder="1" applyAlignment="1">
      <alignment horizontal="center" vertical="center"/>
    </xf>
    <xf numFmtId="0" fontId="3" fillId="0" borderId="0" xfId="79" applyFont="1" applyAlignment="1">
      <alignment horizontal="left" vertical="center"/>
    </xf>
    <xf numFmtId="0" fontId="3" fillId="0" borderId="0" xfId="79" applyFont="1" applyBorder="1" applyAlignment="1">
      <alignment vertical="center"/>
    </xf>
    <xf numFmtId="0" fontId="3" fillId="0" borderId="0" xfId="79" applyFont="1" applyBorder="1" applyAlignment="1">
      <alignment horizontal="center" vertical="center"/>
    </xf>
    <xf numFmtId="0" fontId="3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/>
    </xf>
    <xf numFmtId="0" fontId="12" fillId="0" borderId="1" xfId="79" applyFont="1" applyBorder="1" applyAlignment="1">
      <alignment horizontal="center" vertical="top"/>
    </xf>
    <xf numFmtId="0" fontId="5" fillId="0" borderId="1" xfId="79" applyFont="1" applyBorder="1">
      <alignment horizontal="left" vertical="center"/>
    </xf>
    <xf numFmtId="0" fontId="10" fillId="0" borderId="1" xfId="79" applyFont="1" applyBorder="1" applyAlignment="1">
      <alignment horizontal="right" vertical="top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right" vertical="top"/>
    </xf>
    <xf numFmtId="0" fontId="1" fillId="0" borderId="0" xfId="79" applyFont="1" applyAlignment="1">
      <alignment horizontal="left" vertical="center" wrapText="1"/>
    </xf>
    <xf numFmtId="0" fontId="2" fillId="0" borderId="0" xfId="79" applyFont="1" applyAlignment="1">
      <alignment horizontal="center" vertical="top"/>
    </xf>
    <xf numFmtId="0" fontId="2" fillId="0" borderId="0" xfId="79" applyFont="1" applyAlignment="1">
      <alignment horizontal="left" vertical="top"/>
    </xf>
    <xf numFmtId="0" fontId="2" fillId="0" borderId="0" xfId="79" applyFont="1" applyAlignment="1">
      <alignment horizontal="right" vertical="top"/>
    </xf>
    <xf numFmtId="0" fontId="1" fillId="0" borderId="0" xfId="79" applyFont="1">
      <alignment horizontal="left" vertical="center"/>
    </xf>
    <xf numFmtId="0" fontId="4" fillId="0" borderId="0" xfId="79" applyFont="1" applyAlignment="1">
      <alignment horizontal="center" vertical="center"/>
    </xf>
    <xf numFmtId="0" fontId="3" fillId="0" borderId="0" xfId="79" applyFont="1">
      <alignment horizontal="left" vertical="center"/>
    </xf>
    <xf numFmtId="0" fontId="3" fillId="0" borderId="0" xfId="79" applyFont="1" applyAlignment="1">
      <alignment horizontal="center" vertical="center"/>
    </xf>
    <xf numFmtId="0" fontId="3" fillId="0" borderId="1" xfId="79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right" vertical="top"/>
    </xf>
    <xf numFmtId="0" fontId="2" fillId="0" borderId="1" xfId="79" applyFont="1" applyBorder="1" applyAlignment="1">
      <alignment horizontal="right" vertical="top"/>
    </xf>
    <xf numFmtId="0" fontId="3" fillId="0" borderId="0" xfId="79" applyFont="1" applyAlignment="1">
      <alignment horizontal="right" vertical="center"/>
    </xf>
    <xf numFmtId="0" fontId="2" fillId="0" borderId="1" xfId="79" applyFont="1" applyBorder="1" applyAlignment="1">
      <alignment horizontal="right" vertical="center"/>
    </xf>
    <xf numFmtId="183" fontId="14" fillId="0" borderId="8" xfId="0" applyNumberFormat="1" applyFont="1" applyFill="1" applyBorder="1" applyAlignment="1">
      <alignment horizontal="right" vertical="center"/>
    </xf>
    <xf numFmtId="184" fontId="14" fillId="0" borderId="8" xfId="0" applyNumberFormat="1" applyFont="1" applyFill="1" applyBorder="1" applyAlignment="1">
      <alignment vertical="center"/>
    </xf>
    <xf numFmtId="0" fontId="14" fillId="0" borderId="8" xfId="0" applyNumberFormat="1" applyFont="1" applyFill="1" applyBorder="1" applyAlignment="1">
      <alignment horizontal="right" vertical="center"/>
    </xf>
    <xf numFmtId="184" fontId="14" fillId="0" borderId="8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top"/>
    </xf>
    <xf numFmtId="182" fontId="14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4" fillId="0" borderId="0" xfId="0" applyFont="1">
      <alignment vertical="center"/>
    </xf>
    <xf numFmtId="0" fontId="14" fillId="0" borderId="0" xfId="97" applyFont="1" applyFill="1" applyAlignment="1">
      <alignment vertical="center" wrapText="1"/>
    </xf>
    <xf numFmtId="185" fontId="14" fillId="0" borderId="0" xfId="97" applyNumberFormat="1" applyFont="1" applyFill="1" applyAlignment="1">
      <alignment horizontal="right" vertical="center"/>
    </xf>
    <xf numFmtId="0" fontId="14" fillId="0" borderId="0" xfId="97" applyFont="1" applyFill="1" applyAlignment="1">
      <alignment horizontal="right" vertical="center"/>
    </xf>
    <xf numFmtId="186" fontId="16" fillId="0" borderId="0" xfId="97" applyNumberFormat="1" applyFont="1" applyFill="1" applyAlignment="1" applyProtection="1">
      <alignment horizontal="center" vertical="center"/>
    </xf>
    <xf numFmtId="0" fontId="14" fillId="0" borderId="0" xfId="97" applyNumberFormat="1" applyFont="1" applyFill="1" applyAlignment="1" applyProtection="1">
      <alignment horizontal="left" vertical="center"/>
    </xf>
    <xf numFmtId="0" fontId="14" fillId="0" borderId="0" xfId="97" applyFont="1" applyFill="1" applyAlignment="1">
      <alignment horizontal="center" vertical="center"/>
    </xf>
    <xf numFmtId="0" fontId="3" fillId="0" borderId="9" xfId="94" applyFont="1" applyBorder="1" applyAlignment="1">
      <alignment horizontal="right" vertical="center"/>
    </xf>
    <xf numFmtId="0" fontId="14" fillId="0" borderId="4" xfId="97" applyNumberFormat="1" applyFont="1" applyFill="1" applyBorder="1" applyAlignment="1" applyProtection="1">
      <alignment horizontal="center" vertical="center"/>
    </xf>
    <xf numFmtId="0" fontId="14" fillId="0" borderId="6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horizontal="center" vertical="center"/>
    </xf>
    <xf numFmtId="185" fontId="14" fillId="0" borderId="1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vertical="center"/>
    </xf>
    <xf numFmtId="182" fontId="14" fillId="0" borderId="1" xfId="97" applyNumberFormat="1" applyFont="1" applyFill="1" applyBorder="1" applyAlignment="1" applyProtection="1">
      <alignment horizontal="right" vertical="center"/>
    </xf>
    <xf numFmtId="0" fontId="14" fillId="0" borderId="1" xfId="97" applyNumberFormat="1" applyFont="1" applyFill="1" applyBorder="1" applyAlignment="1" applyProtection="1">
      <alignment horizontal="left" vertical="center"/>
    </xf>
    <xf numFmtId="0" fontId="14" fillId="0" borderId="1" xfId="98" applyNumberFormat="1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horizontal="left" vertical="center"/>
    </xf>
    <xf numFmtId="0" fontId="14" fillId="0" borderId="1" xfId="99" applyFont="1" applyFill="1" applyBorder="1" applyAlignment="1">
      <alignment vertical="center"/>
    </xf>
    <xf numFmtId="0" fontId="5" fillId="0" borderId="0" xfId="94" applyFont="1" applyBorder="1">
      <alignment horizontal="left" vertical="center"/>
    </xf>
    <xf numFmtId="0" fontId="5" fillId="0" borderId="0" xfId="94" applyFont="1" applyBorder="1" applyAlignment="1">
      <alignment horizontal="left" vertical="center" wrapText="1"/>
    </xf>
    <xf numFmtId="0" fontId="1" fillId="0" borderId="0" xfId="94" applyFont="1" applyBorder="1" applyAlignment="1">
      <alignment horizontal="center" vertical="center"/>
    </xf>
    <xf numFmtId="0" fontId="1" fillId="0" borderId="0" xfId="94" applyFont="1" applyBorder="1" applyAlignment="1">
      <alignment horizontal="center" vertical="center" wrapText="1"/>
    </xf>
    <xf numFmtId="0" fontId="4" fillId="0" borderId="0" xfId="94" applyFont="1" applyBorder="1" applyAlignment="1">
      <alignment horizontal="center" vertical="center"/>
    </xf>
    <xf numFmtId="0" fontId="3" fillId="0" borderId="9" xfId="94" applyFont="1" applyBorder="1" applyAlignment="1">
      <alignment horizontal="left" vertical="center"/>
    </xf>
    <xf numFmtId="0" fontId="3" fillId="0" borderId="0" xfId="94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/>
    </xf>
    <xf numFmtId="0" fontId="5" fillId="0" borderId="1" xfId="94" applyFont="1" applyBorder="1" applyAlignment="1">
      <alignment horizontal="left" vertical="center" wrapText="1"/>
    </xf>
    <xf numFmtId="10" fontId="5" fillId="0" borderId="0" xfId="3" applyNumberFormat="1" applyFont="1" applyFill="1" applyBorder="1" applyAlignment="1" applyProtection="1">
      <alignment horizontal="left" vertical="center"/>
    </xf>
    <xf numFmtId="0" fontId="1" fillId="0" borderId="0" xfId="94" applyFont="1" applyBorder="1">
      <alignment horizontal="left" vertical="center"/>
    </xf>
    <xf numFmtId="0" fontId="5" fillId="0" borderId="0" xfId="94" applyFont="1" applyBorder="1" applyAlignment="1">
      <alignment horizontal="left" vertical="center"/>
    </xf>
    <xf numFmtId="0" fontId="4" fillId="0" borderId="0" xfId="94" applyFont="1" applyBorder="1" applyAlignment="1">
      <alignment horizontal="left" vertical="center"/>
    </xf>
    <xf numFmtId="0" fontId="3" fillId="0" borderId="0" xfId="94" applyFont="1" applyBorder="1">
      <alignment horizontal="left" vertical="center"/>
    </xf>
    <xf numFmtId="0" fontId="3" fillId="0" borderId="0" xfId="94" applyFont="1" applyBorder="1" applyAlignment="1">
      <alignment horizontal="left" vertical="center"/>
    </xf>
    <xf numFmtId="0" fontId="3" fillId="0" borderId="0" xfId="94" applyFont="1" applyBorder="1" applyAlignment="1">
      <alignment horizontal="center" vertical="center"/>
    </xf>
    <xf numFmtId="0" fontId="3" fillId="0" borderId="1" xfId="94" applyFont="1" applyBorder="1" applyAlignment="1">
      <alignment horizontal="left" vertical="center"/>
    </xf>
    <xf numFmtId="0" fontId="3" fillId="0" borderId="1" xfId="94" applyFont="1" applyBorder="1" applyAlignment="1">
      <alignment horizontal="left" vertical="center" wrapText="1"/>
    </xf>
    <xf numFmtId="0" fontId="3" fillId="0" borderId="0" xfId="94" applyFont="1" applyBorder="1" applyAlignment="1">
      <alignment horizontal="right" vertical="center"/>
    </xf>
    <xf numFmtId="0" fontId="14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4" fillId="0" borderId="1" xfId="98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 6" xfId="50"/>
    <cellStyle name="40% - 着色 3" xfId="51"/>
    <cellStyle name="着色 1" xfId="52"/>
    <cellStyle name="常规 3 2 2" xfId="53"/>
    <cellStyle name="20% - 着色 5" xfId="54"/>
    <cellStyle name="40% - 着色 4" xfId="55"/>
    <cellStyle name="40% - 着色 5" xfId="56"/>
    <cellStyle name="着色 5" xfId="57"/>
    <cellStyle name="60% - 着色 1" xfId="58"/>
    <cellStyle name="Normal_Certs Q2" xfId="59"/>
    <cellStyle name="60% - 着色 3" xfId="60"/>
    <cellStyle name="20% - 着色 1" xfId="61"/>
    <cellStyle name="20% - 着色 2" xfId="62"/>
    <cellStyle name="20% - 着色 3" xfId="63"/>
    <cellStyle name="20% - 着色 4" xfId="64"/>
    <cellStyle name="20% - 着色 6" xfId="65"/>
    <cellStyle name="着色 2" xfId="66"/>
    <cellStyle name="40% - 着色 1" xfId="67"/>
    <cellStyle name="40% - 着色 2" xfId="68"/>
    <cellStyle name="40% - 着色 6" xfId="69"/>
    <cellStyle name="60% - 着色 4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着色 6" xfId="113"/>
    <cellStyle name="콤마 [0]_BOILER-CO1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6" workbookViewId="0">
      <selection activeCell="B7" sqref="B7"/>
    </sheetView>
  </sheetViews>
  <sheetFormatPr defaultColWidth="9" defaultRowHeight="11.25" outlineLevelCol="2"/>
  <cols>
    <col min="1" max="1" width="13.5" customWidth="1"/>
    <col min="2" max="2" width="91.5" customWidth="1"/>
  </cols>
  <sheetData>
    <row r="1" ht="18.75" customHeight="1" spans="1:1">
      <c r="A1" s="112" t="s">
        <v>0</v>
      </c>
    </row>
    <row r="2" ht="67.5" customHeight="1" spans="1:2">
      <c r="A2" s="113" t="s">
        <v>1</v>
      </c>
      <c r="B2" s="113"/>
    </row>
    <row r="3" ht="22.5" spans="1:2">
      <c r="A3" s="114"/>
      <c r="B3" s="115"/>
    </row>
    <row r="4" ht="42" customHeight="1" spans="1:3">
      <c r="A4" s="114" t="s">
        <v>2</v>
      </c>
      <c r="B4" s="114" t="s">
        <v>3</v>
      </c>
      <c r="C4" s="114"/>
    </row>
    <row r="5" ht="42" customHeight="1" spans="1:3">
      <c r="A5" s="114" t="s">
        <v>4</v>
      </c>
      <c r="B5" s="114" t="s">
        <v>5</v>
      </c>
      <c r="C5" s="114"/>
    </row>
    <row r="6" ht="42" customHeight="1" spans="1:3">
      <c r="A6" s="114" t="s">
        <v>6</v>
      </c>
      <c r="B6" s="114" t="s">
        <v>7</v>
      </c>
      <c r="C6" s="114"/>
    </row>
    <row r="7" ht="42" customHeight="1" spans="1:2">
      <c r="A7" s="114" t="s">
        <v>8</v>
      </c>
      <c r="B7" s="114" t="s">
        <v>9</v>
      </c>
    </row>
    <row r="8" ht="42" customHeight="1" spans="1:2">
      <c r="A8" s="114" t="s">
        <v>10</v>
      </c>
      <c r="B8" s="114" t="s">
        <v>11</v>
      </c>
    </row>
    <row r="9" ht="54" customHeight="1" spans="1:2">
      <c r="A9" s="114" t="s">
        <v>12</v>
      </c>
      <c r="B9" s="116" t="s">
        <v>13</v>
      </c>
    </row>
    <row r="10" ht="54" customHeight="1" spans="1:2">
      <c r="A10" s="114" t="s">
        <v>14</v>
      </c>
      <c r="B10" s="116" t="s">
        <v>15</v>
      </c>
    </row>
    <row r="11" ht="41.25" customHeight="1" spans="1:2">
      <c r="A11" s="114" t="s">
        <v>16</v>
      </c>
      <c r="B11" s="114" t="s">
        <v>17</v>
      </c>
    </row>
    <row r="12" ht="41.25" customHeight="1" spans="1:2">
      <c r="A12" s="114" t="s">
        <v>18</v>
      </c>
      <c r="B12" s="114" t="s">
        <v>19</v>
      </c>
    </row>
    <row r="13" ht="41.25" customHeight="1" spans="1:2">
      <c r="A13" s="114" t="s">
        <v>20</v>
      </c>
      <c r="B13" s="114" t="s">
        <v>21</v>
      </c>
    </row>
    <row r="14" ht="39.95" customHeight="1" spans="1:2">
      <c r="A14" s="114" t="s">
        <v>22</v>
      </c>
      <c r="B14" s="114" t="s">
        <v>23</v>
      </c>
    </row>
    <row r="18" hidden="1"/>
  </sheetData>
  <mergeCells count="1">
    <mergeCell ref="A2:B2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1.8333333333333" defaultRowHeight="15" outlineLevelCol="5"/>
  <cols>
    <col min="1" max="1" width="9.5" style="34" customWidth="1"/>
    <col min="2" max="2" width="14.1666666666667" style="34" customWidth="1"/>
    <col min="3" max="3" width="30.6666666666667" style="34" customWidth="1"/>
    <col min="4" max="5" width="19.3333333333333" style="34" customWidth="1"/>
    <col min="6" max="6" width="19.3333333333333" style="35" customWidth="1"/>
    <col min="7" max="16384" width="11.8333333333333" style="34"/>
  </cols>
  <sheetData>
    <row r="1" ht="19.5" customHeight="1" spans="1:1">
      <c r="A1" s="36" t="s">
        <v>152</v>
      </c>
    </row>
    <row r="2" ht="39.75" customHeight="1" spans="1:6">
      <c r="A2" s="37" t="s">
        <v>19</v>
      </c>
      <c r="B2" s="37" t="s">
        <v>49</v>
      </c>
      <c r="C2" s="37" t="s">
        <v>49</v>
      </c>
      <c r="D2" s="37" t="s">
        <v>49</v>
      </c>
      <c r="E2" s="37" t="s">
        <v>49</v>
      </c>
      <c r="F2" s="37" t="s">
        <v>49</v>
      </c>
    </row>
    <row r="3" ht="27.75" customHeight="1" spans="1:6">
      <c r="A3" s="38" t="s">
        <v>25</v>
      </c>
      <c r="B3" s="38"/>
      <c r="C3" s="38"/>
      <c r="D3" s="39" t="s">
        <v>49</v>
      </c>
      <c r="E3" s="40" t="s">
        <v>26</v>
      </c>
      <c r="F3" s="40" t="s">
        <v>27</v>
      </c>
    </row>
    <row r="4" ht="18" customHeight="1" spans="1:6">
      <c r="A4" s="41" t="s">
        <v>50</v>
      </c>
      <c r="B4" s="41" t="s">
        <v>94</v>
      </c>
      <c r="C4" s="41" t="s">
        <v>49</v>
      </c>
      <c r="D4" s="41" t="s">
        <v>52</v>
      </c>
      <c r="E4" s="41" t="s">
        <v>96</v>
      </c>
      <c r="F4" s="41" t="s">
        <v>97</v>
      </c>
    </row>
    <row r="5" ht="18" customHeight="1" spans="1:6">
      <c r="A5" s="41" t="s">
        <v>49</v>
      </c>
      <c r="B5" s="41" t="s">
        <v>55</v>
      </c>
      <c r="C5" s="41" t="s">
        <v>56</v>
      </c>
      <c r="D5" s="41" t="s">
        <v>49</v>
      </c>
      <c r="E5" s="41" t="s">
        <v>49</v>
      </c>
      <c r="F5" s="41" t="s">
        <v>49</v>
      </c>
    </row>
    <row r="6" ht="18" customHeight="1" spans="1:6">
      <c r="A6" s="41" t="s">
        <v>65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ht="16.5" customHeight="1" spans="1:6">
      <c r="A7" s="42">
        <v>1</v>
      </c>
      <c r="B7" s="42"/>
      <c r="C7" s="42"/>
      <c r="D7" s="42"/>
      <c r="E7" s="42"/>
      <c r="F7" s="43"/>
    </row>
    <row r="8" ht="16.5" customHeight="1" spans="1:6">
      <c r="A8" s="42">
        <v>2</v>
      </c>
      <c r="B8" s="42"/>
      <c r="C8" s="42"/>
      <c r="D8" s="42"/>
      <c r="E8" s="42"/>
      <c r="F8" s="43"/>
    </row>
    <row r="9" ht="16.5" customHeight="1" spans="1:6">
      <c r="A9" s="42">
        <v>3</v>
      </c>
      <c r="B9" s="42"/>
      <c r="C9" s="42"/>
      <c r="D9" s="42"/>
      <c r="E9" s="42"/>
      <c r="F9" s="43"/>
    </row>
    <row r="10" ht="16.5" customHeight="1" spans="1:6">
      <c r="A10" s="42">
        <v>4</v>
      </c>
      <c r="B10" s="42"/>
      <c r="C10" s="42"/>
      <c r="D10" s="42"/>
      <c r="E10" s="42"/>
      <c r="F10" s="43"/>
    </row>
    <row r="11" ht="16.5" customHeight="1" spans="1:6">
      <c r="A11" s="42">
        <v>5</v>
      </c>
      <c r="B11" s="42"/>
      <c r="C11" s="42"/>
      <c r="D11" s="42"/>
      <c r="E11" s="42"/>
      <c r="F11" s="43"/>
    </row>
    <row r="12" ht="16.5" customHeight="1" spans="1:6">
      <c r="A12" s="42">
        <v>6</v>
      </c>
      <c r="B12" s="42"/>
      <c r="C12" s="42"/>
      <c r="D12" s="42"/>
      <c r="E12" s="42"/>
      <c r="F12" s="43"/>
    </row>
    <row r="13" spans="1:6">
      <c r="A13" s="44"/>
      <c r="B13" s="44"/>
      <c r="C13" s="44"/>
      <c r="D13" s="44"/>
      <c r="E13" s="44"/>
      <c r="F13" s="45"/>
    </row>
  </sheetData>
  <mergeCells count="7">
    <mergeCell ref="A2:F2"/>
    <mergeCell ref="A3:C3"/>
    <mergeCell ref="B4:C4"/>
    <mergeCell ref="A4:A5"/>
    <mergeCell ref="D4:D5"/>
    <mergeCell ref="E4:E5"/>
    <mergeCell ref="F4:F5"/>
  </mergeCells>
  <printOptions horizontalCentered="1"/>
  <pageMargins left="0" right="0" top="0.984251968503937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6" topLeftCell="A7" activePane="bottomLeft" state="frozen"/>
      <selection/>
      <selection pane="bottomLeft" activeCell="A4" sqref="A4:F13"/>
    </sheetView>
  </sheetViews>
  <sheetFormatPr defaultColWidth="11.8333333333333" defaultRowHeight="13.5" outlineLevelCol="5"/>
  <cols>
    <col min="1" max="1" width="9.5" style="17" customWidth="1"/>
    <col min="2" max="2" width="42.6666666666667" style="17" customWidth="1"/>
    <col min="3" max="5" width="23.3333333333333" style="17" customWidth="1"/>
    <col min="6" max="6" width="19.1666666666667" style="17" customWidth="1"/>
    <col min="7" max="16384" width="11.8333333333333" style="17"/>
  </cols>
  <sheetData>
    <row r="1" spans="1:6">
      <c r="A1" s="2" t="s">
        <v>153</v>
      </c>
      <c r="B1" s="2"/>
      <c r="C1" s="2"/>
      <c r="D1" s="2"/>
      <c r="E1" s="2"/>
      <c r="F1" s="2"/>
    </row>
    <row r="2" ht="32.25" customHeight="1" spans="1:6">
      <c r="A2" s="5" t="s">
        <v>21</v>
      </c>
      <c r="B2" s="5" t="s">
        <v>49</v>
      </c>
      <c r="C2" s="5" t="s">
        <v>49</v>
      </c>
      <c r="D2" s="5" t="s">
        <v>49</v>
      </c>
      <c r="E2" s="5" t="s">
        <v>49</v>
      </c>
      <c r="F2" s="5" t="s">
        <v>49</v>
      </c>
    </row>
    <row r="3" ht="18" customHeight="1" spans="1:6">
      <c r="A3" s="6" t="s">
        <v>25</v>
      </c>
      <c r="B3" s="7" t="s">
        <v>49</v>
      </c>
      <c r="C3" s="7" t="s">
        <v>49</v>
      </c>
      <c r="D3" s="7" t="s">
        <v>49</v>
      </c>
      <c r="E3" s="14" t="s">
        <v>26</v>
      </c>
      <c r="F3" s="14" t="s">
        <v>27</v>
      </c>
    </row>
    <row r="4" ht="18" customHeight="1" spans="1:6">
      <c r="A4" s="32" t="s">
        <v>50</v>
      </c>
      <c r="B4" s="32" t="s">
        <v>154</v>
      </c>
      <c r="C4" s="32" t="s">
        <v>109</v>
      </c>
      <c r="D4" s="32" t="s">
        <v>49</v>
      </c>
      <c r="E4" s="32" t="s">
        <v>49</v>
      </c>
      <c r="F4" s="32" t="s">
        <v>49</v>
      </c>
    </row>
    <row r="5" s="16" customFormat="1" ht="34.5" customHeight="1" spans="1:6">
      <c r="A5" s="32" t="s">
        <v>49</v>
      </c>
      <c r="B5" s="32" t="s">
        <v>49</v>
      </c>
      <c r="C5" s="8" t="s">
        <v>52</v>
      </c>
      <c r="D5" s="8" t="s">
        <v>155</v>
      </c>
      <c r="E5" s="8" t="s">
        <v>156</v>
      </c>
      <c r="F5" s="8" t="s">
        <v>157</v>
      </c>
    </row>
    <row r="6" ht="18" customHeight="1" spans="1:6">
      <c r="A6" s="32" t="s">
        <v>65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</row>
    <row r="7" ht="16.5" customHeight="1" spans="1:6">
      <c r="A7" s="9">
        <v>1</v>
      </c>
      <c r="B7" s="28" t="s">
        <v>52</v>
      </c>
      <c r="C7" s="28">
        <f>C8</f>
        <v>27.5</v>
      </c>
      <c r="D7" s="28">
        <f>D8</f>
        <v>27.5</v>
      </c>
      <c r="E7" s="28"/>
      <c r="F7" s="28"/>
    </row>
    <row r="8" ht="16.5" customHeight="1" spans="1:6">
      <c r="A8" s="9">
        <v>2</v>
      </c>
      <c r="B8" s="28" t="s">
        <v>158</v>
      </c>
      <c r="C8" s="28">
        <f>C10</f>
        <v>27.5</v>
      </c>
      <c r="D8" s="28">
        <f>D10</f>
        <v>27.5</v>
      </c>
      <c r="E8" s="28"/>
      <c r="F8" s="28"/>
    </row>
    <row r="9" ht="16.5" customHeight="1" spans="1:6">
      <c r="A9" s="9">
        <v>3</v>
      </c>
      <c r="B9" s="28" t="s">
        <v>159</v>
      </c>
      <c r="C9" s="28"/>
      <c r="D9" s="28"/>
      <c r="E9" s="28"/>
      <c r="F9" s="28"/>
    </row>
    <row r="10" ht="16.5" customHeight="1" spans="1:6">
      <c r="A10" s="9">
        <v>4</v>
      </c>
      <c r="B10" s="28" t="s">
        <v>160</v>
      </c>
      <c r="C10" s="28">
        <f>C12</f>
        <v>27.5</v>
      </c>
      <c r="D10" s="28">
        <f>D12</f>
        <v>27.5</v>
      </c>
      <c r="E10" s="28"/>
      <c r="F10" s="28"/>
    </row>
    <row r="11" ht="16.5" customHeight="1" spans="1:6">
      <c r="A11" s="9">
        <v>5</v>
      </c>
      <c r="B11" s="28" t="s">
        <v>161</v>
      </c>
      <c r="C11" s="28"/>
      <c r="D11" s="28"/>
      <c r="E11" s="28"/>
      <c r="F11" s="28"/>
    </row>
    <row r="12" ht="16.5" customHeight="1" spans="1:6">
      <c r="A12" s="9">
        <v>6</v>
      </c>
      <c r="B12" s="28" t="s">
        <v>162</v>
      </c>
      <c r="C12" s="28">
        <v>27.5</v>
      </c>
      <c r="D12" s="28">
        <v>27.5</v>
      </c>
      <c r="E12" s="28"/>
      <c r="F12" s="28"/>
    </row>
    <row r="13" ht="16.5" customHeight="1" spans="1:6">
      <c r="A13" s="9">
        <v>7</v>
      </c>
      <c r="B13" s="28" t="s">
        <v>163</v>
      </c>
      <c r="C13" s="28"/>
      <c r="D13" s="28"/>
      <c r="E13" s="28"/>
      <c r="F13" s="28"/>
    </row>
    <row r="14" ht="129.75" customHeight="1" spans="1:6">
      <c r="A14" s="33" t="s">
        <v>164</v>
      </c>
      <c r="B14" s="33"/>
      <c r="C14" s="33"/>
      <c r="D14" s="33"/>
      <c r="E14" s="33"/>
      <c r="F14" s="33"/>
    </row>
  </sheetData>
  <mergeCells count="6">
    <mergeCell ref="A2:F2"/>
    <mergeCell ref="A3:D3"/>
    <mergeCell ref="C4:F4"/>
    <mergeCell ref="A14:F14"/>
    <mergeCell ref="A4:A5"/>
    <mergeCell ref="B4:B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I25" sqref="I25"/>
    </sheetView>
  </sheetViews>
  <sheetFormatPr defaultColWidth="11.8333333333333" defaultRowHeight="13.5"/>
  <cols>
    <col min="1" max="1" width="11" style="17" customWidth="1"/>
    <col min="2" max="2" width="40.6666666666667" style="17" customWidth="1"/>
    <col min="3" max="3" width="17.5" style="17" customWidth="1"/>
    <col min="4" max="4" width="14.8333333333333" style="17" customWidth="1"/>
    <col min="5" max="5" width="14.5" style="17" customWidth="1"/>
    <col min="6" max="6" width="14.8333333333333" style="17" customWidth="1"/>
    <col min="7" max="7" width="14.3333333333333" style="17" customWidth="1"/>
    <col min="8" max="8" width="15" style="17" customWidth="1"/>
    <col min="9" max="9" width="10.3333333333333" style="17" customWidth="1"/>
    <col min="10" max="16384" width="11.8333333333333" style="17"/>
  </cols>
  <sheetData>
    <row r="1" ht="51" customHeight="1" spans="1:9">
      <c r="A1" s="5" t="s">
        <v>165</v>
      </c>
      <c r="B1" s="5"/>
      <c r="C1" s="5"/>
      <c r="D1" s="5"/>
      <c r="E1" s="5"/>
      <c r="F1" s="5"/>
      <c r="G1" s="5"/>
      <c r="H1" s="5"/>
      <c r="I1" s="5"/>
    </row>
    <row r="2" ht="18" customHeight="1" spans="1:8">
      <c r="A2" s="6" t="s">
        <v>166</v>
      </c>
      <c r="B2" s="7" t="s">
        <v>49</v>
      </c>
      <c r="C2" s="7"/>
      <c r="D2" s="7"/>
      <c r="E2" s="7"/>
      <c r="F2" s="7"/>
      <c r="G2" s="7"/>
      <c r="H2" s="7" t="s">
        <v>49</v>
      </c>
    </row>
    <row r="3" ht="19" customHeight="1" spans="1:9">
      <c r="A3" s="18" t="s">
        <v>50</v>
      </c>
      <c r="B3" s="19" t="s">
        <v>154</v>
      </c>
      <c r="C3" s="20" t="s">
        <v>167</v>
      </c>
      <c r="D3" s="21"/>
      <c r="E3" s="21"/>
      <c r="F3" s="21"/>
      <c r="G3" s="21"/>
      <c r="H3" s="22"/>
      <c r="I3" s="18" t="s">
        <v>168</v>
      </c>
    </row>
    <row r="4" s="16" customFormat="1" ht="19" customHeight="1" spans="1:9">
      <c r="A4" s="23"/>
      <c r="B4" s="24"/>
      <c r="C4" s="25" t="s">
        <v>169</v>
      </c>
      <c r="D4" s="26"/>
      <c r="E4" s="25" t="s">
        <v>170</v>
      </c>
      <c r="F4" s="26"/>
      <c r="G4" s="25" t="s">
        <v>171</v>
      </c>
      <c r="H4" s="26"/>
      <c r="I4" s="23"/>
    </row>
    <row r="5" s="16" customFormat="1" ht="19" customHeight="1" spans="1:9">
      <c r="A5" s="23"/>
      <c r="B5" s="24"/>
      <c r="C5" s="27" t="s">
        <v>172</v>
      </c>
      <c r="D5" s="27" t="s">
        <v>173</v>
      </c>
      <c r="E5" s="27" t="s">
        <v>172</v>
      </c>
      <c r="F5" s="27" t="s">
        <v>173</v>
      </c>
      <c r="G5" s="27" t="s">
        <v>172</v>
      </c>
      <c r="H5" s="27" t="s">
        <v>173</v>
      </c>
      <c r="I5" s="23"/>
    </row>
    <row r="6" ht="16.5" customHeight="1" spans="1:9">
      <c r="A6" s="9">
        <v>1</v>
      </c>
      <c r="B6" s="28" t="s">
        <v>158</v>
      </c>
      <c r="C6" s="29">
        <v>10</v>
      </c>
      <c r="D6" s="29">
        <v>10</v>
      </c>
      <c r="E6" s="29">
        <v>32.5</v>
      </c>
      <c r="F6" s="29">
        <v>32.5</v>
      </c>
      <c r="G6" s="29">
        <v>27.5</v>
      </c>
      <c r="H6" s="29">
        <v>0</v>
      </c>
      <c r="I6" s="31"/>
    </row>
    <row r="7" ht="16.5" customHeight="1" spans="1:9">
      <c r="A7" s="9">
        <v>2</v>
      </c>
      <c r="B7" s="28" t="s">
        <v>159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31"/>
    </row>
    <row r="8" ht="16.5" customHeight="1" spans="1:9">
      <c r="A8" s="9">
        <v>3</v>
      </c>
      <c r="B8" s="28" t="s">
        <v>160</v>
      </c>
      <c r="C8" s="29">
        <v>10</v>
      </c>
      <c r="D8" s="29">
        <v>10</v>
      </c>
      <c r="E8" s="29">
        <v>32.5</v>
      </c>
      <c r="F8" s="29">
        <v>32.5</v>
      </c>
      <c r="G8" s="29">
        <v>27.5</v>
      </c>
      <c r="H8" s="29">
        <v>0</v>
      </c>
      <c r="I8" s="31"/>
    </row>
    <row r="9" ht="16.5" customHeight="1" spans="1:9">
      <c r="A9" s="9">
        <v>4</v>
      </c>
      <c r="B9" s="28" t="s">
        <v>161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31"/>
    </row>
    <row r="10" ht="16.5" customHeight="1" spans="1:9">
      <c r="A10" s="9">
        <v>5</v>
      </c>
      <c r="B10" s="28" t="s">
        <v>162</v>
      </c>
      <c r="C10" s="29">
        <v>10</v>
      </c>
      <c r="D10" s="29">
        <v>10</v>
      </c>
      <c r="E10" s="29">
        <v>32.5</v>
      </c>
      <c r="F10" s="29">
        <v>32.5</v>
      </c>
      <c r="G10" s="29">
        <v>27.5</v>
      </c>
      <c r="H10" s="29">
        <v>0</v>
      </c>
      <c r="I10" s="31"/>
    </row>
    <row r="11" ht="16.5" customHeight="1" spans="1:9">
      <c r="A11" s="9">
        <v>6</v>
      </c>
      <c r="B11" s="28" t="s">
        <v>163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1"/>
    </row>
  </sheetData>
  <mergeCells count="9">
    <mergeCell ref="A1:I1"/>
    <mergeCell ref="A2:H2"/>
    <mergeCell ref="C3:H3"/>
    <mergeCell ref="C4:D4"/>
    <mergeCell ref="E4:F4"/>
    <mergeCell ref="G4:H4"/>
    <mergeCell ref="A3:A5"/>
    <mergeCell ref="B3:B5"/>
    <mergeCell ref="I3:I5"/>
  </mergeCells>
  <printOptions horizontalCentered="1"/>
  <pageMargins left="0.196527777777778" right="0.0784722222222222" top="0.748031496062992" bottom="0.748031496062992" header="0.31496062992126" footer="0.31496062992126"/>
  <pageSetup paperSize="9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tabSelected="1" zoomScale="80" zoomScaleNormal="80" workbookViewId="0">
      <pane ySplit="6" topLeftCell="A7" activePane="bottomLeft" state="frozen"/>
      <selection/>
      <selection pane="bottomLeft" activeCell="W28" sqref="W28"/>
    </sheetView>
  </sheetViews>
  <sheetFormatPr defaultColWidth="11.8333333333333" defaultRowHeight="12" outlineLevelRow="7"/>
  <cols>
    <col min="1" max="1" width="9.5" style="2" customWidth="1"/>
    <col min="2" max="3" width="9.66666666666667" style="2" customWidth="1"/>
    <col min="4" max="4" width="19" style="2" customWidth="1"/>
    <col min="5" max="41" width="9.66666666666667" style="2" customWidth="1"/>
    <col min="42" max="42" width="9.66666666666667" style="3" customWidth="1"/>
    <col min="43" max="44" width="9.66666666666667" style="2" customWidth="1"/>
    <col min="45" max="45" width="17.3333333333333" style="2" customWidth="1"/>
    <col min="46" max="16384" width="11.8333333333333" style="2"/>
  </cols>
  <sheetData>
    <row r="1" ht="18" customHeight="1" spans="1:45">
      <c r="A1" s="4" t="s">
        <v>174</v>
      </c>
      <c r="B1" s="4" t="s">
        <v>49</v>
      </c>
      <c r="C1" s="4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4" t="s">
        <v>49</v>
      </c>
      <c r="M1" s="4" t="s">
        <v>49</v>
      </c>
      <c r="N1" s="4" t="s">
        <v>49</v>
      </c>
      <c r="O1" s="4" t="s">
        <v>49</v>
      </c>
      <c r="P1" s="4" t="s">
        <v>49</v>
      </c>
      <c r="Q1" s="4" t="s">
        <v>49</v>
      </c>
      <c r="R1" s="4" t="s">
        <v>49</v>
      </c>
      <c r="S1" s="4" t="s">
        <v>49</v>
      </c>
      <c r="T1" s="4" t="s">
        <v>49</v>
      </c>
      <c r="U1" s="4" t="s">
        <v>49</v>
      </c>
      <c r="V1" s="4" t="s">
        <v>49</v>
      </c>
      <c r="W1" s="4" t="s">
        <v>49</v>
      </c>
      <c r="X1" s="4" t="s">
        <v>49</v>
      </c>
      <c r="Y1" s="4" t="s">
        <v>49</v>
      </c>
      <c r="Z1" s="4" t="s">
        <v>49</v>
      </c>
      <c r="AA1" s="4" t="s">
        <v>49</v>
      </c>
      <c r="AB1" s="4" t="s">
        <v>49</v>
      </c>
      <c r="AC1" s="4" t="s">
        <v>49</v>
      </c>
      <c r="AD1" s="4" t="s">
        <v>49</v>
      </c>
      <c r="AE1" s="4" t="s">
        <v>49</v>
      </c>
      <c r="AF1" s="4" t="s">
        <v>49</v>
      </c>
      <c r="AG1" s="4" t="s">
        <v>49</v>
      </c>
      <c r="AH1" s="4" t="s">
        <v>49</v>
      </c>
      <c r="AI1" s="4" t="s">
        <v>49</v>
      </c>
      <c r="AJ1" s="4" t="s">
        <v>49</v>
      </c>
      <c r="AK1" s="4" t="s">
        <v>49</v>
      </c>
      <c r="AL1" s="4" t="s">
        <v>49</v>
      </c>
      <c r="AM1" s="4" t="s">
        <v>49</v>
      </c>
      <c r="AN1" s="4" t="s">
        <v>49</v>
      </c>
      <c r="AO1" s="4" t="s">
        <v>49</v>
      </c>
      <c r="AP1" s="4" t="s">
        <v>49</v>
      </c>
      <c r="AQ1" s="4" t="s">
        <v>49</v>
      </c>
      <c r="AR1" s="4" t="s">
        <v>49</v>
      </c>
      <c r="AS1" s="4" t="s">
        <v>49</v>
      </c>
    </row>
    <row r="2" ht="29.25" customHeight="1" spans="1:4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18" customHeight="1" spans="1:45">
      <c r="A3" s="6" t="s">
        <v>25</v>
      </c>
      <c r="B3" s="7" t="s">
        <v>49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  <c r="AF3" s="7" t="s">
        <v>49</v>
      </c>
      <c r="AG3" s="7" t="s">
        <v>49</v>
      </c>
      <c r="AH3" s="7" t="s">
        <v>49</v>
      </c>
      <c r="AI3" s="7" t="s">
        <v>49</v>
      </c>
      <c r="AJ3" s="7" t="s">
        <v>49</v>
      </c>
      <c r="AK3" s="7" t="s">
        <v>49</v>
      </c>
      <c r="AL3" s="7" t="s">
        <v>49</v>
      </c>
      <c r="AM3" s="7" t="s">
        <v>49</v>
      </c>
      <c r="AN3" s="7" t="s">
        <v>49</v>
      </c>
      <c r="AO3" s="7" t="s">
        <v>49</v>
      </c>
      <c r="AP3" s="14" t="s">
        <v>26</v>
      </c>
      <c r="AQ3" s="7" t="s">
        <v>49</v>
      </c>
      <c r="AR3" s="14" t="s">
        <v>175</v>
      </c>
      <c r="AS3" s="7" t="s">
        <v>49</v>
      </c>
    </row>
    <row r="4" s="1" customFormat="1" ht="18" customHeight="1" spans="1:45">
      <c r="A4" s="8" t="s">
        <v>50</v>
      </c>
      <c r="B4" s="8" t="s">
        <v>176</v>
      </c>
      <c r="C4" s="8" t="s">
        <v>177</v>
      </c>
      <c r="D4" s="8" t="s">
        <v>49</v>
      </c>
      <c r="E4" s="8" t="s">
        <v>49</v>
      </c>
      <c r="F4" s="8" t="s">
        <v>49</v>
      </c>
      <c r="G4" s="8" t="s">
        <v>178</v>
      </c>
      <c r="H4" s="8" t="s">
        <v>179</v>
      </c>
      <c r="I4" s="8" t="s">
        <v>180</v>
      </c>
      <c r="J4" s="8" t="s">
        <v>181</v>
      </c>
      <c r="K4" s="8" t="s">
        <v>182</v>
      </c>
      <c r="L4" s="8" t="s">
        <v>183</v>
      </c>
      <c r="M4" s="8" t="s">
        <v>184</v>
      </c>
      <c r="N4" s="8" t="s">
        <v>185</v>
      </c>
      <c r="O4" s="8" t="s">
        <v>49</v>
      </c>
      <c r="P4" s="8" t="s">
        <v>49</v>
      </c>
      <c r="Q4" s="8" t="s">
        <v>49</v>
      </c>
      <c r="R4" s="8" t="s">
        <v>49</v>
      </c>
      <c r="S4" s="8" t="s">
        <v>49</v>
      </c>
      <c r="T4" s="8" t="s">
        <v>49</v>
      </c>
      <c r="U4" s="8" t="s">
        <v>49</v>
      </c>
      <c r="V4" s="8" t="s">
        <v>49</v>
      </c>
      <c r="W4" s="8" t="s">
        <v>49</v>
      </c>
      <c r="X4" s="8" t="s">
        <v>49</v>
      </c>
      <c r="Y4" s="8" t="s">
        <v>49</v>
      </c>
      <c r="Z4" s="8" t="s">
        <v>49</v>
      </c>
      <c r="AA4" s="8" t="s">
        <v>49</v>
      </c>
      <c r="AB4" s="8" t="s">
        <v>49</v>
      </c>
      <c r="AC4" s="8" t="s">
        <v>49</v>
      </c>
      <c r="AD4" s="8" t="s">
        <v>49</v>
      </c>
      <c r="AE4" s="8" t="s">
        <v>49</v>
      </c>
      <c r="AF4" s="8" t="s">
        <v>49</v>
      </c>
      <c r="AG4" s="8" t="s">
        <v>49</v>
      </c>
      <c r="AH4" s="8" t="s">
        <v>49</v>
      </c>
      <c r="AI4" s="8" t="s">
        <v>49</v>
      </c>
      <c r="AJ4" s="8" t="s">
        <v>49</v>
      </c>
      <c r="AK4" s="8" t="s">
        <v>49</v>
      </c>
      <c r="AL4" s="8" t="s">
        <v>49</v>
      </c>
      <c r="AM4" s="8" t="s">
        <v>49</v>
      </c>
      <c r="AN4" s="8" t="s">
        <v>49</v>
      </c>
      <c r="AO4" s="8" t="s">
        <v>49</v>
      </c>
      <c r="AP4" s="8" t="s">
        <v>49</v>
      </c>
      <c r="AQ4" s="8" t="s">
        <v>186</v>
      </c>
      <c r="AR4" s="8" t="s">
        <v>49</v>
      </c>
      <c r="AS4" s="8" t="s">
        <v>187</v>
      </c>
    </row>
    <row r="5" s="1" customFormat="1" ht="18" customHeight="1" spans="1:45">
      <c r="A5" s="8" t="s">
        <v>49</v>
      </c>
      <c r="B5" s="8" t="s">
        <v>49</v>
      </c>
      <c r="C5" s="8" t="s">
        <v>188</v>
      </c>
      <c r="D5" s="8" t="s">
        <v>189</v>
      </c>
      <c r="E5" s="8" t="s">
        <v>190</v>
      </c>
      <c r="F5" s="8" t="s">
        <v>191</v>
      </c>
      <c r="G5" s="8" t="s">
        <v>49</v>
      </c>
      <c r="H5" s="8" t="s">
        <v>49</v>
      </c>
      <c r="I5" s="8" t="s">
        <v>49</v>
      </c>
      <c r="J5" s="8" t="s">
        <v>49</v>
      </c>
      <c r="K5" s="8" t="s">
        <v>49</v>
      </c>
      <c r="L5" s="8" t="s">
        <v>49</v>
      </c>
      <c r="M5" s="8" t="s">
        <v>49</v>
      </c>
      <c r="N5" s="12" t="s">
        <v>52</v>
      </c>
      <c r="O5" s="8" t="s">
        <v>110</v>
      </c>
      <c r="P5" s="8" t="s">
        <v>49</v>
      </c>
      <c r="Q5" s="8" t="s">
        <v>49</v>
      </c>
      <c r="R5" s="8" t="s">
        <v>49</v>
      </c>
      <c r="S5" s="8" t="s">
        <v>49</v>
      </c>
      <c r="T5" s="8" t="s">
        <v>49</v>
      </c>
      <c r="U5" s="8" t="s">
        <v>49</v>
      </c>
      <c r="V5" s="8" t="s">
        <v>49</v>
      </c>
      <c r="W5" s="8" t="s">
        <v>49</v>
      </c>
      <c r="X5" s="8" t="s">
        <v>49</v>
      </c>
      <c r="Y5" s="8" t="s">
        <v>49</v>
      </c>
      <c r="Z5" s="8" t="s">
        <v>49</v>
      </c>
      <c r="AA5" s="8" t="s">
        <v>49</v>
      </c>
      <c r="AB5" s="8" t="s">
        <v>111</v>
      </c>
      <c r="AC5" s="8" t="s">
        <v>49</v>
      </c>
      <c r="AD5" s="8" t="s">
        <v>49</v>
      </c>
      <c r="AE5" s="8" t="s">
        <v>49</v>
      </c>
      <c r="AF5" s="8" t="s">
        <v>49</v>
      </c>
      <c r="AG5" s="8" t="s">
        <v>112</v>
      </c>
      <c r="AH5" s="8" t="s">
        <v>49</v>
      </c>
      <c r="AI5" s="8" t="s">
        <v>49</v>
      </c>
      <c r="AJ5" s="8" t="s">
        <v>192</v>
      </c>
      <c r="AK5" s="8" t="s">
        <v>114</v>
      </c>
      <c r="AL5" s="8" t="s">
        <v>49</v>
      </c>
      <c r="AM5" s="8" t="s">
        <v>49</v>
      </c>
      <c r="AN5" s="8" t="s">
        <v>49</v>
      </c>
      <c r="AO5" s="8" t="s">
        <v>49</v>
      </c>
      <c r="AP5" s="8" t="s">
        <v>49</v>
      </c>
      <c r="AQ5" s="8" t="s">
        <v>193</v>
      </c>
      <c r="AR5" s="8" t="s">
        <v>194</v>
      </c>
      <c r="AS5" s="8" t="s">
        <v>49</v>
      </c>
    </row>
    <row r="6" s="1" customFormat="1" ht="61.5" customHeight="1" spans="1:45">
      <c r="A6" s="8" t="s">
        <v>195</v>
      </c>
      <c r="B6" s="8" t="s">
        <v>196</v>
      </c>
      <c r="C6" s="8" t="s">
        <v>197</v>
      </c>
      <c r="D6" s="8" t="s">
        <v>198</v>
      </c>
      <c r="E6" s="8" t="s">
        <v>199</v>
      </c>
      <c r="F6" s="8" t="s">
        <v>200</v>
      </c>
      <c r="G6" s="8" t="s">
        <v>201</v>
      </c>
      <c r="H6" s="8" t="s">
        <v>202</v>
      </c>
      <c r="I6" s="8" t="s">
        <v>203</v>
      </c>
      <c r="J6" s="8" t="s">
        <v>204</v>
      </c>
      <c r="K6" s="8" t="s">
        <v>205</v>
      </c>
      <c r="L6" s="8" t="s">
        <v>206</v>
      </c>
      <c r="M6" s="8" t="s">
        <v>207</v>
      </c>
      <c r="N6" s="13"/>
      <c r="O6" s="8" t="s">
        <v>57</v>
      </c>
      <c r="P6" s="8" t="s">
        <v>208</v>
      </c>
      <c r="Q6" s="8" t="s">
        <v>209</v>
      </c>
      <c r="R6" s="8" t="s">
        <v>210</v>
      </c>
      <c r="S6" s="8" t="s">
        <v>211</v>
      </c>
      <c r="T6" s="8" t="s">
        <v>212</v>
      </c>
      <c r="U6" s="8" t="s">
        <v>213</v>
      </c>
      <c r="V6" s="8" t="s">
        <v>214</v>
      </c>
      <c r="W6" s="8" t="s">
        <v>215</v>
      </c>
      <c r="X6" s="8" t="s">
        <v>216</v>
      </c>
      <c r="Y6" s="8" t="s">
        <v>217</v>
      </c>
      <c r="Z6" s="8" t="s">
        <v>218</v>
      </c>
      <c r="AA6" s="8" t="s">
        <v>219</v>
      </c>
      <c r="AB6" s="8" t="s">
        <v>57</v>
      </c>
      <c r="AC6" s="8" t="s">
        <v>220</v>
      </c>
      <c r="AD6" s="8" t="s">
        <v>221</v>
      </c>
      <c r="AE6" s="8" t="s">
        <v>222</v>
      </c>
      <c r="AF6" s="8" t="s">
        <v>223</v>
      </c>
      <c r="AG6" s="8" t="s">
        <v>57</v>
      </c>
      <c r="AH6" s="8" t="s">
        <v>224</v>
      </c>
      <c r="AI6" s="8" t="s">
        <v>225</v>
      </c>
      <c r="AJ6" s="8" t="s">
        <v>226</v>
      </c>
      <c r="AK6" s="8" t="s">
        <v>57</v>
      </c>
      <c r="AL6" s="8" t="s">
        <v>227</v>
      </c>
      <c r="AM6" s="8" t="s">
        <v>228</v>
      </c>
      <c r="AN6" s="8" t="s">
        <v>229</v>
      </c>
      <c r="AO6" s="8" t="s">
        <v>230</v>
      </c>
      <c r="AP6" s="8" t="s">
        <v>231</v>
      </c>
      <c r="AQ6" s="8" t="s">
        <v>232</v>
      </c>
      <c r="AR6" s="8" t="s">
        <v>233</v>
      </c>
      <c r="AS6" s="8" t="s">
        <v>234</v>
      </c>
    </row>
    <row r="7" ht="38" customHeight="1" spans="1:45">
      <c r="A7" s="9">
        <v>1</v>
      </c>
      <c r="B7" s="10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>
        <f>L8</f>
        <v>2.5</v>
      </c>
      <c r="M7" s="10">
        <f>M8</f>
        <v>11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0"/>
      <c r="AR7" s="10"/>
      <c r="AS7" s="10"/>
    </row>
    <row r="8" ht="74" customHeight="1" spans="1:45">
      <c r="A8" s="9">
        <v>2</v>
      </c>
      <c r="B8" s="11" t="s">
        <v>235</v>
      </c>
      <c r="C8" s="11" t="s">
        <v>105</v>
      </c>
      <c r="D8" s="11" t="s">
        <v>236</v>
      </c>
      <c r="E8" s="11" t="s">
        <v>237</v>
      </c>
      <c r="F8" s="11" t="s">
        <v>238</v>
      </c>
      <c r="G8" s="11" t="s">
        <v>239</v>
      </c>
      <c r="H8" s="11" t="s">
        <v>240</v>
      </c>
      <c r="I8" s="11"/>
      <c r="J8" s="10" t="s">
        <v>241</v>
      </c>
      <c r="K8" s="10" t="s">
        <v>242</v>
      </c>
      <c r="L8" s="10">
        <v>2.5</v>
      </c>
      <c r="M8" s="10">
        <v>11</v>
      </c>
      <c r="N8" s="10">
        <v>27.5</v>
      </c>
      <c r="O8" s="10">
        <v>27.5</v>
      </c>
      <c r="P8" s="10"/>
      <c r="Q8" s="10"/>
      <c r="R8" s="10">
        <v>27.5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0">
        <v>32.5</v>
      </c>
      <c r="AR8" s="10">
        <v>32.5</v>
      </c>
      <c r="AS8" s="10" t="s">
        <v>243</v>
      </c>
    </row>
  </sheetData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rintOptions horizontalCentered="1"/>
  <pageMargins left="0" right="0" top="0.590551181102362" bottom="0.47244094488189" header="0.31496062992126" footer="0.31496062992126"/>
  <pageSetup paperSize="9" scale="39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GridLines="0" showZeros="0" workbookViewId="0">
      <selection activeCell="B6" sqref="B6"/>
    </sheetView>
  </sheetViews>
  <sheetFormatPr defaultColWidth="9" defaultRowHeight="11.25" outlineLevelCol="3"/>
  <cols>
    <col min="1" max="1" width="44.3333333333333" customWidth="1"/>
    <col min="2" max="2" width="30.8333333333333" customWidth="1"/>
    <col min="3" max="3" width="45.8333333333333" customWidth="1"/>
    <col min="4" max="4" width="30.8333333333333" customWidth="1"/>
    <col min="5" max="6" width="11.1666666666667"/>
    <col min="8" max="8" width="10"/>
  </cols>
  <sheetData>
    <row r="1" ht="12" customHeight="1" spans="1:4">
      <c r="A1" s="72" t="s">
        <v>24</v>
      </c>
      <c r="B1" s="73"/>
      <c r="C1" s="74"/>
      <c r="D1" s="73"/>
    </row>
    <row r="2" ht="31.5" customHeight="1" spans="1:4">
      <c r="A2" s="75" t="s">
        <v>3</v>
      </c>
      <c r="B2" s="75"/>
      <c r="C2" s="75"/>
      <c r="D2" s="75"/>
    </row>
    <row r="3" ht="23.25" customHeight="1" spans="1:4">
      <c r="A3" s="76" t="s">
        <v>25</v>
      </c>
      <c r="B3" s="7" t="s">
        <v>26</v>
      </c>
      <c r="C3" s="7"/>
      <c r="D3" s="108" t="s">
        <v>27</v>
      </c>
    </row>
    <row r="4" s="71" customFormat="1" ht="20.1" customHeight="1" spans="1:4">
      <c r="A4" s="81" t="s">
        <v>28</v>
      </c>
      <c r="B4" s="81"/>
      <c r="C4" s="81" t="s">
        <v>29</v>
      </c>
      <c r="D4" s="81"/>
    </row>
    <row r="5" s="71" customFormat="1" ht="20.1" customHeight="1" spans="1:4">
      <c r="A5" s="81" t="s">
        <v>30</v>
      </c>
      <c r="B5" s="82" t="s">
        <v>31</v>
      </c>
      <c r="C5" s="81" t="s">
        <v>30</v>
      </c>
      <c r="D5" s="82" t="s">
        <v>31</v>
      </c>
    </row>
    <row r="6" s="109" customFormat="1" ht="20.1" customHeight="1" spans="1:4">
      <c r="A6" s="83" t="s">
        <v>32</v>
      </c>
      <c r="B6" s="68">
        <v>5211.12</v>
      </c>
      <c r="C6" s="84" t="s">
        <v>33</v>
      </c>
      <c r="D6" s="85">
        <v>3027.24</v>
      </c>
    </row>
    <row r="7" s="109" customFormat="1" ht="20.1" customHeight="1" spans="1:4">
      <c r="A7" s="86" t="s">
        <v>34</v>
      </c>
      <c r="B7" s="68"/>
      <c r="C7" s="84" t="s">
        <v>35</v>
      </c>
      <c r="D7" s="85">
        <v>261.88</v>
      </c>
    </row>
    <row r="8" s="109" customFormat="1" ht="20.1" customHeight="1" spans="1:4">
      <c r="A8" s="83" t="s">
        <v>36</v>
      </c>
      <c r="B8" s="68"/>
      <c r="C8" s="84" t="s">
        <v>37</v>
      </c>
      <c r="D8" s="85">
        <f>D9</f>
        <v>1922</v>
      </c>
    </row>
    <row r="9" s="109" customFormat="1" ht="20.1" customHeight="1" spans="1:4">
      <c r="A9" s="87" t="s">
        <v>38</v>
      </c>
      <c r="B9" s="68"/>
      <c r="C9" s="88" t="s">
        <v>39</v>
      </c>
      <c r="D9" s="85">
        <v>1922</v>
      </c>
    </row>
    <row r="10" s="109" customFormat="1" ht="20.1" customHeight="1" spans="1:4">
      <c r="A10" s="87" t="s">
        <v>40</v>
      </c>
      <c r="B10" s="68"/>
      <c r="C10" s="110"/>
      <c r="D10" s="110"/>
    </row>
    <row r="11" s="109" customFormat="1" ht="20.1" customHeight="1" spans="1:4">
      <c r="A11" s="111" t="s">
        <v>41</v>
      </c>
      <c r="B11" s="68"/>
      <c r="C11" s="110"/>
      <c r="D11" s="110"/>
    </row>
    <row r="12" s="109" customFormat="1" ht="20.1" customHeight="1" spans="1:4">
      <c r="A12" s="87" t="s">
        <v>42</v>
      </c>
      <c r="B12" s="68"/>
      <c r="C12" s="88"/>
      <c r="D12" s="85"/>
    </row>
    <row r="13" s="109" customFormat="1" ht="20.1" customHeight="1" spans="1:4">
      <c r="A13" s="111" t="s">
        <v>43</v>
      </c>
      <c r="B13" s="68"/>
      <c r="C13" s="88"/>
      <c r="D13" s="85"/>
    </row>
    <row r="14" s="109" customFormat="1" ht="20.1" customHeight="1" spans="1:4">
      <c r="A14" s="87" t="s">
        <v>44</v>
      </c>
      <c r="B14" s="68"/>
      <c r="C14" s="88"/>
      <c r="D14" s="85"/>
    </row>
    <row r="15" s="109" customFormat="1" ht="20.1" customHeight="1" spans="1:4">
      <c r="A15" s="87"/>
      <c r="B15" s="68"/>
      <c r="C15" s="89" t="s">
        <v>45</v>
      </c>
      <c r="D15" s="85">
        <v>0</v>
      </c>
    </row>
    <row r="16" s="109" customFormat="1" ht="20.1" customHeight="1" spans="1:4">
      <c r="A16" s="111"/>
      <c r="B16" s="68"/>
      <c r="C16" s="88"/>
      <c r="D16" s="85"/>
    </row>
    <row r="17" s="109" customFormat="1" ht="20.1" customHeight="1" spans="1:4">
      <c r="A17" s="111"/>
      <c r="B17" s="68"/>
      <c r="C17" s="88"/>
      <c r="D17" s="85"/>
    </row>
    <row r="18" s="109" customFormat="1" ht="20.1" customHeight="1" spans="1:4">
      <c r="A18" s="81" t="s">
        <v>46</v>
      </c>
      <c r="B18" s="68">
        <f>B6+B7</f>
        <v>5211.12</v>
      </c>
      <c r="C18" s="81" t="s">
        <v>47</v>
      </c>
      <c r="D18" s="85">
        <f>D6+D7+D8+D15</f>
        <v>5211.12</v>
      </c>
    </row>
  </sheetData>
  <sheetProtection formatCells="0" formatColumns="0" formatRows="0"/>
  <mergeCells count="4">
    <mergeCell ref="A2:D2"/>
    <mergeCell ref="B3:C3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85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1.8333333333333" defaultRowHeight="13.5"/>
  <cols>
    <col min="1" max="1" width="9.5" style="90" customWidth="1"/>
    <col min="2" max="2" width="13.5" style="101" customWidth="1"/>
    <col min="3" max="3" width="46.3333333333333" style="90" customWidth="1"/>
    <col min="4" max="13" width="14.3333333333333" style="90" customWidth="1"/>
    <col min="14" max="16384" width="11.8333333333333" style="90"/>
  </cols>
  <sheetData>
    <row r="1" spans="1:1">
      <c r="A1" s="100" t="s">
        <v>48</v>
      </c>
    </row>
    <row r="2" ht="41.25" customHeight="1" spans="1:13">
      <c r="A2" s="94" t="s">
        <v>5</v>
      </c>
      <c r="B2" s="102" t="s">
        <v>49</v>
      </c>
      <c r="C2" s="94" t="s">
        <v>49</v>
      </c>
      <c r="D2" s="94" t="s">
        <v>49</v>
      </c>
      <c r="E2" s="94" t="s">
        <v>49</v>
      </c>
      <c r="F2" s="94" t="s">
        <v>49</v>
      </c>
      <c r="G2" s="94" t="s">
        <v>49</v>
      </c>
      <c r="H2" s="94" t="s">
        <v>49</v>
      </c>
      <c r="I2" s="94" t="s">
        <v>49</v>
      </c>
      <c r="J2" s="94" t="s">
        <v>49</v>
      </c>
      <c r="K2" s="94" t="s">
        <v>49</v>
      </c>
      <c r="L2" s="94" t="s">
        <v>49</v>
      </c>
      <c r="M2" s="94" t="s">
        <v>49</v>
      </c>
    </row>
    <row r="3" s="100" customFormat="1" ht="18" customHeight="1" spans="1:13">
      <c r="A3" s="103" t="s">
        <v>25</v>
      </c>
      <c r="B3" s="104" t="s">
        <v>49</v>
      </c>
      <c r="C3" s="105" t="s">
        <v>49</v>
      </c>
      <c r="D3" s="105" t="s">
        <v>49</v>
      </c>
      <c r="E3" s="105" t="s">
        <v>49</v>
      </c>
      <c r="F3" s="105" t="s">
        <v>49</v>
      </c>
      <c r="G3" s="105" t="s">
        <v>49</v>
      </c>
      <c r="H3" s="105" t="s">
        <v>49</v>
      </c>
      <c r="I3" s="105" t="s">
        <v>49</v>
      </c>
      <c r="J3" s="108" t="s">
        <v>26</v>
      </c>
      <c r="K3" s="105" t="s">
        <v>49</v>
      </c>
      <c r="L3" s="108" t="s">
        <v>27</v>
      </c>
      <c r="M3" s="105" t="s">
        <v>49</v>
      </c>
    </row>
    <row r="4" ht="18" customHeight="1" spans="1:13">
      <c r="A4" s="32" t="s">
        <v>50</v>
      </c>
      <c r="B4" s="106" t="s">
        <v>51</v>
      </c>
      <c r="C4" s="32" t="s">
        <v>49</v>
      </c>
      <c r="D4" s="32" t="s">
        <v>52</v>
      </c>
      <c r="E4" s="32" t="s">
        <v>53</v>
      </c>
      <c r="F4" s="32" t="s">
        <v>49</v>
      </c>
      <c r="G4" s="32" t="s">
        <v>49</v>
      </c>
      <c r="H4" s="32" t="s">
        <v>49</v>
      </c>
      <c r="I4" s="32" t="s">
        <v>49</v>
      </c>
      <c r="J4" s="32" t="s">
        <v>49</v>
      </c>
      <c r="K4" s="32" t="s">
        <v>49</v>
      </c>
      <c r="L4" s="32" t="s">
        <v>49</v>
      </c>
      <c r="M4" s="32" t="s">
        <v>54</v>
      </c>
    </row>
    <row r="5" s="91" customFormat="1" ht="32.25" customHeight="1" spans="1:13">
      <c r="A5" s="32" t="s">
        <v>49</v>
      </c>
      <c r="B5" s="107" t="s">
        <v>55</v>
      </c>
      <c r="C5" s="8" t="s">
        <v>56</v>
      </c>
      <c r="D5" s="32" t="s">
        <v>49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63</v>
      </c>
      <c r="L5" s="8" t="s">
        <v>64</v>
      </c>
      <c r="M5" s="32" t="s">
        <v>49</v>
      </c>
    </row>
    <row r="6" ht="18" customHeight="1" spans="1:13">
      <c r="A6" s="32" t="s">
        <v>65</v>
      </c>
      <c r="B6" s="106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</row>
    <row r="7" ht="15" spans="1:13">
      <c r="A7" s="9">
        <v>1</v>
      </c>
      <c r="B7" s="69"/>
      <c r="C7" s="69" t="s">
        <v>52</v>
      </c>
      <c r="D7" s="68">
        <f>E7</f>
        <v>5211.12</v>
      </c>
      <c r="E7" s="68">
        <f>F7</f>
        <v>5211.12</v>
      </c>
      <c r="F7" s="68">
        <f>F8+F11+F14+F18+F21</f>
        <v>5211.12</v>
      </c>
      <c r="G7" s="31"/>
      <c r="H7" s="31"/>
      <c r="I7" s="31"/>
      <c r="J7" s="31"/>
      <c r="K7" s="31"/>
      <c r="L7" s="97"/>
      <c r="M7" s="31"/>
    </row>
    <row r="8" ht="15" spans="1:13">
      <c r="A8" s="9">
        <v>2</v>
      </c>
      <c r="B8" s="69" t="s">
        <v>66</v>
      </c>
      <c r="C8" s="69" t="s">
        <v>67</v>
      </c>
      <c r="D8" s="68">
        <f t="shared" ref="D8:D23" si="0">E8</f>
        <v>4186.52</v>
      </c>
      <c r="E8" s="68">
        <f t="shared" ref="E8:E23" si="1">F8</f>
        <v>4186.52</v>
      </c>
      <c r="F8" s="68">
        <f>F9</f>
        <v>4186.52</v>
      </c>
      <c r="G8" s="31"/>
      <c r="H8" s="31"/>
      <c r="I8" s="31"/>
      <c r="J8" s="31"/>
      <c r="K8" s="31"/>
      <c r="L8" s="97"/>
      <c r="M8" s="31"/>
    </row>
    <row r="9" ht="15" spans="1:13">
      <c r="A9" s="9">
        <v>3</v>
      </c>
      <c r="B9" s="69" t="s">
        <v>68</v>
      </c>
      <c r="C9" s="69" t="s">
        <v>69</v>
      </c>
      <c r="D9" s="68">
        <f t="shared" si="0"/>
        <v>4186.52</v>
      </c>
      <c r="E9" s="68">
        <f t="shared" si="1"/>
        <v>4186.52</v>
      </c>
      <c r="F9" s="68">
        <f>F10</f>
        <v>4186.52</v>
      </c>
      <c r="G9" s="31"/>
      <c r="H9" s="31"/>
      <c r="I9" s="31"/>
      <c r="J9" s="31"/>
      <c r="K9" s="31"/>
      <c r="L9" s="97"/>
      <c r="M9" s="31"/>
    </row>
    <row r="10" ht="15" spans="1:13">
      <c r="A10" s="9">
        <v>4</v>
      </c>
      <c r="B10" s="69" t="s">
        <v>70</v>
      </c>
      <c r="C10" s="69" t="s">
        <v>39</v>
      </c>
      <c r="D10" s="68">
        <f t="shared" si="0"/>
        <v>4186.52</v>
      </c>
      <c r="E10" s="68">
        <f t="shared" si="1"/>
        <v>4186.52</v>
      </c>
      <c r="F10" s="68">
        <v>4186.52</v>
      </c>
      <c r="G10" s="31"/>
      <c r="H10" s="31"/>
      <c r="I10" s="31"/>
      <c r="J10" s="31"/>
      <c r="K10" s="31"/>
      <c r="L10" s="97"/>
      <c r="M10" s="31"/>
    </row>
    <row r="11" ht="15" spans="1:13">
      <c r="A11" s="9">
        <v>5</v>
      </c>
      <c r="B11" s="69">
        <v>205</v>
      </c>
      <c r="C11" s="70" t="s">
        <v>71</v>
      </c>
      <c r="D11" s="68">
        <f t="shared" si="0"/>
        <v>30</v>
      </c>
      <c r="E11" s="68">
        <f t="shared" si="1"/>
        <v>30</v>
      </c>
      <c r="F11" s="68">
        <f>F12</f>
        <v>30</v>
      </c>
      <c r="G11" s="31"/>
      <c r="H11" s="31"/>
      <c r="I11" s="31"/>
      <c r="J11" s="31"/>
      <c r="K11" s="31"/>
      <c r="L11" s="97"/>
      <c r="M11" s="31"/>
    </row>
    <row r="12" ht="15" spans="1:13">
      <c r="A12" s="9">
        <v>6</v>
      </c>
      <c r="B12" s="69">
        <v>20502</v>
      </c>
      <c r="C12" s="70" t="s">
        <v>72</v>
      </c>
      <c r="D12" s="68">
        <f t="shared" si="0"/>
        <v>30</v>
      </c>
      <c r="E12" s="68">
        <f t="shared" si="1"/>
        <v>30</v>
      </c>
      <c r="F12" s="68">
        <f>F13</f>
        <v>30</v>
      </c>
      <c r="G12" s="31"/>
      <c r="H12" s="31"/>
      <c r="I12" s="31"/>
      <c r="J12" s="31"/>
      <c r="K12" s="31"/>
      <c r="L12" s="97"/>
      <c r="M12" s="31"/>
    </row>
    <row r="13" ht="15" spans="1:13">
      <c r="A13" s="9">
        <v>7</v>
      </c>
      <c r="B13" s="69">
        <v>2050299</v>
      </c>
      <c r="C13" s="70" t="s">
        <v>73</v>
      </c>
      <c r="D13" s="68">
        <f t="shared" si="0"/>
        <v>30</v>
      </c>
      <c r="E13" s="68">
        <f t="shared" si="1"/>
        <v>30</v>
      </c>
      <c r="F13" s="68">
        <v>30</v>
      </c>
      <c r="G13" s="31"/>
      <c r="H13" s="31"/>
      <c r="I13" s="31"/>
      <c r="J13" s="31"/>
      <c r="K13" s="31"/>
      <c r="L13" s="97"/>
      <c r="M13" s="31"/>
    </row>
    <row r="14" ht="15" spans="1:13">
      <c r="A14" s="9">
        <v>8</v>
      </c>
      <c r="B14" s="69" t="s">
        <v>74</v>
      </c>
      <c r="C14" s="69" t="s">
        <v>75</v>
      </c>
      <c r="D14" s="68">
        <f t="shared" si="0"/>
        <v>424.32</v>
      </c>
      <c r="E14" s="68">
        <f t="shared" si="1"/>
        <v>424.32</v>
      </c>
      <c r="F14" s="68">
        <f>F15</f>
        <v>424.32</v>
      </c>
      <c r="G14" s="31"/>
      <c r="H14" s="31"/>
      <c r="I14" s="31"/>
      <c r="J14" s="31"/>
      <c r="K14" s="31"/>
      <c r="L14" s="97"/>
      <c r="M14" s="31"/>
    </row>
    <row r="15" ht="15" spans="1:13">
      <c r="A15" s="9">
        <v>9</v>
      </c>
      <c r="B15" s="69" t="s">
        <v>76</v>
      </c>
      <c r="C15" s="69" t="s">
        <v>77</v>
      </c>
      <c r="D15" s="68">
        <f t="shared" si="0"/>
        <v>424.32</v>
      </c>
      <c r="E15" s="68">
        <f t="shared" si="1"/>
        <v>424.32</v>
      </c>
      <c r="F15" s="68">
        <f>F16+F17</f>
        <v>424.32</v>
      </c>
      <c r="G15" s="31"/>
      <c r="H15" s="31"/>
      <c r="I15" s="31"/>
      <c r="J15" s="31"/>
      <c r="K15" s="31"/>
      <c r="L15" s="97"/>
      <c r="M15" s="31"/>
    </row>
    <row r="16" ht="15" spans="1:13">
      <c r="A16" s="9">
        <v>10</v>
      </c>
      <c r="B16" s="69" t="s">
        <v>78</v>
      </c>
      <c r="C16" s="69" t="s">
        <v>79</v>
      </c>
      <c r="D16" s="68">
        <f t="shared" si="0"/>
        <v>282.88</v>
      </c>
      <c r="E16" s="68">
        <f t="shared" si="1"/>
        <v>282.88</v>
      </c>
      <c r="F16" s="68">
        <v>282.88</v>
      </c>
      <c r="G16" s="31"/>
      <c r="H16" s="31"/>
      <c r="I16" s="31"/>
      <c r="J16" s="31"/>
      <c r="K16" s="31"/>
      <c r="L16" s="97"/>
      <c r="M16" s="31"/>
    </row>
    <row r="17" ht="15" spans="1:13">
      <c r="A17" s="9">
        <v>11</v>
      </c>
      <c r="B17" s="69" t="s">
        <v>80</v>
      </c>
      <c r="C17" s="69" t="s">
        <v>81</v>
      </c>
      <c r="D17" s="68">
        <f t="shared" si="0"/>
        <v>141.44</v>
      </c>
      <c r="E17" s="68">
        <f t="shared" si="1"/>
        <v>141.44</v>
      </c>
      <c r="F17" s="68">
        <v>141.44</v>
      </c>
      <c r="G17" s="31"/>
      <c r="H17" s="31"/>
      <c r="I17" s="31"/>
      <c r="J17" s="31"/>
      <c r="K17" s="31"/>
      <c r="L17" s="97"/>
      <c r="M17" s="31"/>
    </row>
    <row r="18" ht="15" spans="1:13">
      <c r="A18" s="9">
        <v>12</v>
      </c>
      <c r="B18" s="69" t="s">
        <v>82</v>
      </c>
      <c r="C18" s="69" t="s">
        <v>83</v>
      </c>
      <c r="D18" s="68">
        <f t="shared" si="0"/>
        <v>300</v>
      </c>
      <c r="E18" s="68">
        <f t="shared" si="1"/>
        <v>300</v>
      </c>
      <c r="F18" s="68">
        <f>F19</f>
        <v>300</v>
      </c>
      <c r="G18" s="31"/>
      <c r="H18" s="31"/>
      <c r="I18" s="31"/>
      <c r="J18" s="31"/>
      <c r="K18" s="31"/>
      <c r="L18" s="97"/>
      <c r="M18" s="31"/>
    </row>
    <row r="19" ht="15" spans="1:13">
      <c r="A19" s="9">
        <v>13</v>
      </c>
      <c r="B19" s="69" t="s">
        <v>84</v>
      </c>
      <c r="C19" s="69" t="s">
        <v>85</v>
      </c>
      <c r="D19" s="68">
        <f t="shared" si="0"/>
        <v>300</v>
      </c>
      <c r="E19" s="68">
        <f t="shared" si="1"/>
        <v>300</v>
      </c>
      <c r="F19" s="68">
        <f>F20</f>
        <v>300</v>
      </c>
      <c r="G19" s="31"/>
      <c r="H19" s="31"/>
      <c r="I19" s="31"/>
      <c r="J19" s="31"/>
      <c r="K19" s="31"/>
      <c r="L19" s="97"/>
      <c r="M19" s="31"/>
    </row>
    <row r="20" ht="15" spans="1:13">
      <c r="A20" s="9">
        <v>14</v>
      </c>
      <c r="B20" s="69" t="s">
        <v>86</v>
      </c>
      <c r="C20" s="69" t="s">
        <v>85</v>
      </c>
      <c r="D20" s="68">
        <f t="shared" si="0"/>
        <v>300</v>
      </c>
      <c r="E20" s="68">
        <f t="shared" si="1"/>
        <v>300</v>
      </c>
      <c r="F20" s="68">
        <v>300</v>
      </c>
      <c r="G20" s="31"/>
      <c r="H20" s="31"/>
      <c r="I20" s="31"/>
      <c r="J20" s="31"/>
      <c r="K20" s="31"/>
      <c r="L20" s="97"/>
      <c r="M20" s="31"/>
    </row>
    <row r="21" ht="15" spans="1:13">
      <c r="A21" s="9">
        <v>15</v>
      </c>
      <c r="B21" s="69" t="s">
        <v>87</v>
      </c>
      <c r="C21" s="69" t="s">
        <v>88</v>
      </c>
      <c r="D21" s="68">
        <f t="shared" si="0"/>
        <v>270.28</v>
      </c>
      <c r="E21" s="68">
        <f t="shared" si="1"/>
        <v>270.28</v>
      </c>
      <c r="F21" s="68">
        <f>F22</f>
        <v>270.28</v>
      </c>
      <c r="G21" s="31"/>
      <c r="H21" s="31"/>
      <c r="I21" s="31"/>
      <c r="J21" s="31"/>
      <c r="K21" s="31"/>
      <c r="L21" s="97"/>
      <c r="M21" s="31"/>
    </row>
    <row r="22" ht="15" spans="1:13">
      <c r="A22" s="9">
        <v>16</v>
      </c>
      <c r="B22" s="69" t="s">
        <v>89</v>
      </c>
      <c r="C22" s="69" t="s">
        <v>90</v>
      </c>
      <c r="D22" s="68">
        <f t="shared" si="0"/>
        <v>270.28</v>
      </c>
      <c r="E22" s="68">
        <f t="shared" si="1"/>
        <v>270.28</v>
      </c>
      <c r="F22" s="68">
        <f>F23</f>
        <v>270.28</v>
      </c>
      <c r="G22" s="31"/>
      <c r="H22" s="31"/>
      <c r="I22" s="31"/>
      <c r="J22" s="31"/>
      <c r="K22" s="31"/>
      <c r="L22" s="97"/>
      <c r="M22" s="31"/>
    </row>
    <row r="23" ht="15" spans="1:13">
      <c r="A23" s="9">
        <v>17</v>
      </c>
      <c r="B23" s="69" t="s">
        <v>91</v>
      </c>
      <c r="C23" s="69" t="s">
        <v>92</v>
      </c>
      <c r="D23" s="68">
        <f t="shared" si="0"/>
        <v>270.28</v>
      </c>
      <c r="E23" s="68">
        <f t="shared" si="1"/>
        <v>270.28</v>
      </c>
      <c r="F23" s="68">
        <v>270.28</v>
      </c>
      <c r="G23" s="31"/>
      <c r="H23" s="31"/>
      <c r="I23" s="31"/>
      <c r="J23" s="31"/>
      <c r="K23" s="31"/>
      <c r="L23" s="97"/>
      <c r="M23" s="31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rintOptions horizontalCentered="1"/>
  <pageMargins left="0.393700787401575" right="0.393700787401575" top="0.748031496062992" bottom="0.748031496062992" header="0.31496062992126" footer="0.31496062992126"/>
  <pageSetup paperSize="9" scale="9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23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1.8333333333333" defaultRowHeight="13.5"/>
  <cols>
    <col min="1" max="1" width="9.5" style="90" customWidth="1"/>
    <col min="2" max="2" width="16.5" style="90" customWidth="1"/>
    <col min="3" max="3" width="46.8333333333333" style="90" customWidth="1"/>
    <col min="4" max="9" width="14.5" style="91" customWidth="1"/>
    <col min="10" max="10" width="17.3333333333333" style="90"/>
    <col min="11" max="11" width="11.8333333333333" style="90"/>
    <col min="12" max="12" width="12.6666666666667" style="90"/>
    <col min="13" max="16384" width="11.8333333333333" style="90"/>
  </cols>
  <sheetData>
    <row r="1" spans="1:9">
      <c r="A1" s="92" t="s">
        <v>93</v>
      </c>
      <c r="B1" s="92"/>
      <c r="C1" s="92"/>
      <c r="D1" s="93"/>
      <c r="E1" s="93"/>
      <c r="F1" s="93"/>
      <c r="G1" s="93"/>
      <c r="H1" s="93"/>
      <c r="I1" s="93"/>
    </row>
    <row r="2" ht="36" customHeight="1" spans="1:9">
      <c r="A2" s="94" t="s">
        <v>7</v>
      </c>
      <c r="B2" s="94" t="s">
        <v>49</v>
      </c>
      <c r="C2" s="94" t="s">
        <v>49</v>
      </c>
      <c r="D2" s="94" t="s">
        <v>49</v>
      </c>
      <c r="E2" s="94" t="s">
        <v>49</v>
      </c>
      <c r="F2" s="94" t="s">
        <v>49</v>
      </c>
      <c r="G2" s="94" t="s">
        <v>49</v>
      </c>
      <c r="H2" s="94" t="s">
        <v>49</v>
      </c>
      <c r="I2" s="94" t="s">
        <v>49</v>
      </c>
    </row>
    <row r="3" ht="18" customHeight="1" spans="1:9">
      <c r="A3" s="95" t="s">
        <v>25</v>
      </c>
      <c r="B3" s="95" t="s">
        <v>49</v>
      </c>
      <c r="C3" s="95" t="s">
        <v>49</v>
      </c>
      <c r="D3" s="95" t="s">
        <v>49</v>
      </c>
      <c r="E3" s="95" t="s">
        <v>49</v>
      </c>
      <c r="F3" s="96" t="s">
        <v>26</v>
      </c>
      <c r="G3" s="96" t="s">
        <v>49</v>
      </c>
      <c r="H3" s="96" t="s">
        <v>27</v>
      </c>
      <c r="I3" s="96" t="s">
        <v>49</v>
      </c>
    </row>
    <row r="4" ht="18" customHeight="1" spans="1:9">
      <c r="A4" s="32" t="s">
        <v>50</v>
      </c>
      <c r="B4" s="32" t="s">
        <v>94</v>
      </c>
      <c r="C4" s="32" t="s">
        <v>49</v>
      </c>
      <c r="D4" s="8" t="s">
        <v>95</v>
      </c>
      <c r="E4" s="8" t="s">
        <v>96</v>
      </c>
      <c r="F4" s="8" t="s">
        <v>97</v>
      </c>
      <c r="G4" s="8" t="s">
        <v>98</v>
      </c>
      <c r="H4" s="8" t="s">
        <v>99</v>
      </c>
      <c r="I4" s="8" t="s">
        <v>100</v>
      </c>
    </row>
    <row r="5" ht="18" customHeight="1" spans="1:9">
      <c r="A5" s="32" t="s">
        <v>49</v>
      </c>
      <c r="B5" s="32" t="s">
        <v>55</v>
      </c>
      <c r="C5" s="32" t="s">
        <v>56</v>
      </c>
      <c r="D5" s="8" t="s">
        <v>49</v>
      </c>
      <c r="E5" s="8" t="s">
        <v>49</v>
      </c>
      <c r="F5" s="8" t="s">
        <v>49</v>
      </c>
      <c r="G5" s="8" t="s">
        <v>49</v>
      </c>
      <c r="H5" s="8" t="s">
        <v>49</v>
      </c>
      <c r="I5" s="8" t="s">
        <v>49</v>
      </c>
    </row>
    <row r="6" ht="18" customHeight="1" spans="1:9">
      <c r="A6" s="32" t="s">
        <v>65</v>
      </c>
      <c r="B6" s="32">
        <v>1</v>
      </c>
      <c r="C6" s="32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</row>
    <row r="7" ht="15" spans="1:9">
      <c r="A7" s="9">
        <v>1</v>
      </c>
      <c r="B7" s="69"/>
      <c r="C7" s="69" t="s">
        <v>52</v>
      </c>
      <c r="D7" s="68">
        <f>E7+F7</f>
        <v>5211.12</v>
      </c>
      <c r="E7" s="68">
        <f>E8+E14+E21</f>
        <v>3289.12</v>
      </c>
      <c r="F7" s="68">
        <f>F8+F11+F18</f>
        <v>1922</v>
      </c>
      <c r="G7" s="97"/>
      <c r="H7" s="97"/>
      <c r="I7" s="97"/>
    </row>
    <row r="8" ht="15" spans="1:9">
      <c r="A8" s="9">
        <v>2</v>
      </c>
      <c r="B8" s="69" t="s">
        <v>66</v>
      </c>
      <c r="C8" s="69" t="s">
        <v>67</v>
      </c>
      <c r="D8" s="68">
        <f t="shared" ref="D8:D23" si="0">E8+F8</f>
        <v>4186.52</v>
      </c>
      <c r="E8" s="68">
        <f>E9</f>
        <v>2594.52</v>
      </c>
      <c r="F8" s="68">
        <f>F9</f>
        <v>1592</v>
      </c>
      <c r="G8" s="98"/>
      <c r="H8" s="98"/>
      <c r="I8" s="98"/>
    </row>
    <row r="9" ht="15" spans="1:10">
      <c r="A9" s="9">
        <v>3</v>
      </c>
      <c r="B9" s="69" t="s">
        <v>68</v>
      </c>
      <c r="C9" s="69" t="s">
        <v>69</v>
      </c>
      <c r="D9" s="68">
        <f t="shared" si="0"/>
        <v>4186.52</v>
      </c>
      <c r="E9" s="68">
        <f>E10</f>
        <v>2594.52</v>
      </c>
      <c r="F9" s="68">
        <f>F10</f>
        <v>1592</v>
      </c>
      <c r="G9" s="98"/>
      <c r="H9" s="98"/>
      <c r="I9" s="98"/>
      <c r="J9" s="99"/>
    </row>
    <row r="10" ht="15" spans="1:10">
      <c r="A10" s="9">
        <v>4</v>
      </c>
      <c r="B10" s="69" t="s">
        <v>70</v>
      </c>
      <c r="C10" s="69" t="s">
        <v>39</v>
      </c>
      <c r="D10" s="68">
        <f t="shared" si="0"/>
        <v>4186.52</v>
      </c>
      <c r="E10" s="68">
        <v>2594.52</v>
      </c>
      <c r="F10" s="68">
        <v>1592</v>
      </c>
      <c r="G10" s="98"/>
      <c r="H10" s="98"/>
      <c r="I10" s="98"/>
      <c r="J10" s="99"/>
    </row>
    <row r="11" ht="15" spans="1:10">
      <c r="A11" s="9">
        <v>5</v>
      </c>
      <c r="B11" s="69">
        <v>205</v>
      </c>
      <c r="C11" s="70" t="s">
        <v>71</v>
      </c>
      <c r="D11" s="68">
        <f t="shared" si="0"/>
        <v>30</v>
      </c>
      <c r="E11" s="98"/>
      <c r="F11" s="68">
        <f>F12</f>
        <v>30</v>
      </c>
      <c r="G11" s="98"/>
      <c r="H11" s="98"/>
      <c r="I11" s="98"/>
      <c r="J11" s="99"/>
    </row>
    <row r="12" ht="15" spans="1:10">
      <c r="A12" s="9">
        <v>6</v>
      </c>
      <c r="B12" s="69">
        <v>20502</v>
      </c>
      <c r="C12" s="70" t="s">
        <v>72</v>
      </c>
      <c r="D12" s="68">
        <f t="shared" si="0"/>
        <v>30</v>
      </c>
      <c r="E12" s="98"/>
      <c r="F12" s="68">
        <f>F13</f>
        <v>30</v>
      </c>
      <c r="G12" s="98"/>
      <c r="H12" s="98"/>
      <c r="I12" s="98"/>
      <c r="J12" s="99"/>
    </row>
    <row r="13" ht="15" spans="1:10">
      <c r="A13" s="9">
        <v>7</v>
      </c>
      <c r="B13" s="69">
        <v>2050299</v>
      </c>
      <c r="C13" s="70" t="s">
        <v>73</v>
      </c>
      <c r="D13" s="68">
        <f t="shared" si="0"/>
        <v>30</v>
      </c>
      <c r="E13" s="98"/>
      <c r="F13" s="68">
        <v>30</v>
      </c>
      <c r="G13" s="98"/>
      <c r="H13" s="98"/>
      <c r="I13" s="98"/>
      <c r="J13" s="99"/>
    </row>
    <row r="14" ht="15" spans="1:10">
      <c r="A14" s="9">
        <v>8</v>
      </c>
      <c r="B14" s="69" t="s">
        <v>74</v>
      </c>
      <c r="C14" s="69" t="s">
        <v>75</v>
      </c>
      <c r="D14" s="68">
        <f t="shared" si="0"/>
        <v>424.32</v>
      </c>
      <c r="E14" s="68">
        <f>E15</f>
        <v>424.32</v>
      </c>
      <c r="F14" s="68"/>
      <c r="G14" s="98"/>
      <c r="H14" s="98"/>
      <c r="I14" s="98"/>
      <c r="J14" s="99"/>
    </row>
    <row r="15" ht="15" spans="1:10">
      <c r="A15" s="9">
        <v>9</v>
      </c>
      <c r="B15" s="69" t="s">
        <v>76</v>
      </c>
      <c r="C15" s="69" t="s">
        <v>77</v>
      </c>
      <c r="D15" s="68">
        <f t="shared" si="0"/>
        <v>424.32</v>
      </c>
      <c r="E15" s="68">
        <f>E16+E17</f>
        <v>424.32</v>
      </c>
      <c r="F15" s="68"/>
      <c r="G15" s="98"/>
      <c r="H15" s="98"/>
      <c r="I15" s="98"/>
      <c r="J15" s="99"/>
    </row>
    <row r="16" ht="15" spans="1:9">
      <c r="A16" s="9">
        <v>10</v>
      </c>
      <c r="B16" s="69" t="s">
        <v>78</v>
      </c>
      <c r="C16" s="69" t="s">
        <v>79</v>
      </c>
      <c r="D16" s="68">
        <f t="shared" si="0"/>
        <v>282.88</v>
      </c>
      <c r="E16" s="68">
        <v>282.88</v>
      </c>
      <c r="F16" s="68"/>
      <c r="G16" s="98"/>
      <c r="H16" s="98"/>
      <c r="I16" s="98"/>
    </row>
    <row r="17" ht="15" spans="1:9">
      <c r="A17" s="9">
        <v>11</v>
      </c>
      <c r="B17" s="69" t="s">
        <v>80</v>
      </c>
      <c r="C17" s="69" t="s">
        <v>81</v>
      </c>
      <c r="D17" s="68">
        <f t="shared" si="0"/>
        <v>141.44</v>
      </c>
      <c r="E17" s="68">
        <v>141.44</v>
      </c>
      <c r="F17" s="68"/>
      <c r="G17" s="98"/>
      <c r="H17" s="98"/>
      <c r="I17" s="98"/>
    </row>
    <row r="18" ht="15" spans="1:9">
      <c r="A18" s="9">
        <v>12</v>
      </c>
      <c r="B18" s="69" t="s">
        <v>82</v>
      </c>
      <c r="C18" s="70" t="s">
        <v>83</v>
      </c>
      <c r="D18" s="68">
        <f t="shared" si="0"/>
        <v>300</v>
      </c>
      <c r="E18" s="68"/>
      <c r="F18" s="68">
        <f>F19</f>
        <v>300</v>
      </c>
      <c r="G18" s="98"/>
      <c r="H18" s="98"/>
      <c r="I18" s="98"/>
    </row>
    <row r="19" ht="15" spans="1:9">
      <c r="A19" s="9">
        <v>13</v>
      </c>
      <c r="B19" s="69" t="s">
        <v>84</v>
      </c>
      <c r="C19" s="69" t="s">
        <v>85</v>
      </c>
      <c r="D19" s="68">
        <f t="shared" si="0"/>
        <v>300</v>
      </c>
      <c r="E19" s="68"/>
      <c r="F19" s="68">
        <f>F20</f>
        <v>300</v>
      </c>
      <c r="G19" s="98"/>
      <c r="H19" s="98"/>
      <c r="I19" s="98"/>
    </row>
    <row r="20" ht="15" spans="1:9">
      <c r="A20" s="9">
        <v>14</v>
      </c>
      <c r="B20" s="69" t="s">
        <v>86</v>
      </c>
      <c r="C20" s="69" t="s">
        <v>85</v>
      </c>
      <c r="D20" s="68">
        <f t="shared" si="0"/>
        <v>300</v>
      </c>
      <c r="E20" s="68"/>
      <c r="F20" s="68">
        <v>300</v>
      </c>
      <c r="G20" s="98"/>
      <c r="H20" s="98"/>
      <c r="I20" s="98"/>
    </row>
    <row r="21" ht="15" spans="1:9">
      <c r="A21" s="9">
        <v>15</v>
      </c>
      <c r="B21" s="69" t="s">
        <v>87</v>
      </c>
      <c r="C21" s="69" t="s">
        <v>88</v>
      </c>
      <c r="D21" s="68">
        <f t="shared" si="0"/>
        <v>270.28</v>
      </c>
      <c r="E21" s="68">
        <f>E22</f>
        <v>270.28</v>
      </c>
      <c r="F21" s="68"/>
      <c r="G21" s="98"/>
      <c r="H21" s="98"/>
      <c r="I21" s="98"/>
    </row>
    <row r="22" ht="15" spans="1:9">
      <c r="A22" s="9">
        <v>16</v>
      </c>
      <c r="B22" s="69" t="s">
        <v>89</v>
      </c>
      <c r="C22" s="69" t="s">
        <v>90</v>
      </c>
      <c r="D22" s="68">
        <f t="shared" si="0"/>
        <v>270.28</v>
      </c>
      <c r="E22" s="68">
        <f>E23</f>
        <v>270.28</v>
      </c>
      <c r="F22" s="68"/>
      <c r="G22" s="98"/>
      <c r="H22" s="98"/>
      <c r="I22" s="98"/>
    </row>
    <row r="23" ht="15" spans="1:9">
      <c r="A23" s="9">
        <v>17</v>
      </c>
      <c r="B23" s="69" t="s">
        <v>91</v>
      </c>
      <c r="C23" s="69" t="s">
        <v>92</v>
      </c>
      <c r="D23" s="68">
        <f t="shared" si="0"/>
        <v>270.28</v>
      </c>
      <c r="E23" s="68">
        <v>270.28</v>
      </c>
      <c r="F23" s="68"/>
      <c r="G23" s="98"/>
      <c r="H23" s="98"/>
      <c r="I23" s="98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" right="0" top="0.748031496062992" bottom="0.748031496062992" header="0.31496062992126" footer="0.31496062992126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4" sqref="A4:D14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72" t="s">
        <v>101</v>
      </c>
      <c r="B1" s="73"/>
      <c r="C1" s="74"/>
      <c r="D1" s="73"/>
    </row>
    <row r="2" ht="31.5" customHeight="1" spans="1:4">
      <c r="A2" s="75" t="s">
        <v>9</v>
      </c>
      <c r="B2" s="75"/>
      <c r="C2" s="75"/>
      <c r="D2" s="75"/>
    </row>
    <row r="3" ht="23.25" customHeight="1" spans="1:4">
      <c r="A3" s="76" t="s">
        <v>25</v>
      </c>
      <c r="B3" s="77"/>
      <c r="C3" s="78" t="s">
        <v>26</v>
      </c>
      <c r="D3" s="78" t="s">
        <v>27</v>
      </c>
    </row>
    <row r="4" s="71" customFormat="1" ht="20.1" customHeight="1" spans="1:4">
      <c r="A4" s="79" t="s">
        <v>28</v>
      </c>
      <c r="B4" s="80"/>
      <c r="C4" s="79" t="s">
        <v>29</v>
      </c>
      <c r="D4" s="80"/>
    </row>
    <row r="5" s="71" customFormat="1" ht="20.1" customHeight="1" spans="1:4">
      <c r="A5" s="81" t="s">
        <v>30</v>
      </c>
      <c r="B5" s="82" t="s">
        <v>102</v>
      </c>
      <c r="C5" s="81" t="s">
        <v>30</v>
      </c>
      <c r="D5" s="82" t="s">
        <v>102</v>
      </c>
    </row>
    <row r="6" customFormat="1" ht="23" customHeight="1" spans="1:4">
      <c r="A6" s="83" t="s">
        <v>32</v>
      </c>
      <c r="B6" s="68">
        <v>5211.12</v>
      </c>
      <c r="C6" s="84" t="s">
        <v>33</v>
      </c>
      <c r="D6" s="85">
        <v>3027.24</v>
      </c>
    </row>
    <row r="7" customFormat="1" ht="23" customHeight="1" spans="1:4">
      <c r="A7" s="86" t="s">
        <v>34</v>
      </c>
      <c r="B7" s="68"/>
      <c r="C7" s="84" t="s">
        <v>35</v>
      </c>
      <c r="D7" s="85">
        <v>261.88</v>
      </c>
    </row>
    <row r="8" customFormat="1" ht="23" customHeight="1" spans="1:4">
      <c r="A8" s="83" t="s">
        <v>36</v>
      </c>
      <c r="B8" s="68"/>
      <c r="C8" s="84" t="s">
        <v>37</v>
      </c>
      <c r="D8" s="85">
        <v>1922</v>
      </c>
    </row>
    <row r="9" customFormat="1" ht="23" customHeight="1" spans="1:4">
      <c r="A9" s="87"/>
      <c r="B9" s="68"/>
      <c r="C9" s="88" t="s">
        <v>39</v>
      </c>
      <c r="D9" s="85">
        <v>1922</v>
      </c>
    </row>
    <row r="10" customFormat="1" ht="23" customHeight="1" spans="1:4">
      <c r="A10" s="87"/>
      <c r="B10" s="68"/>
      <c r="C10" s="88"/>
      <c r="D10" s="85"/>
    </row>
    <row r="11" customFormat="1" ht="23" customHeight="1" spans="1:4">
      <c r="A11" s="87"/>
      <c r="B11" s="68"/>
      <c r="C11" s="88"/>
      <c r="D11" s="85"/>
    </row>
    <row r="12" customFormat="1" ht="23" customHeight="1" spans="1:4">
      <c r="A12" s="87"/>
      <c r="B12" s="68"/>
      <c r="C12" s="89" t="s">
        <v>45</v>
      </c>
      <c r="D12" s="85">
        <v>0</v>
      </c>
    </row>
    <row r="13" customFormat="1" ht="23" customHeight="1" spans="1:4">
      <c r="A13" s="87"/>
      <c r="B13" s="68"/>
      <c r="C13" s="88"/>
      <c r="D13" s="85"/>
    </row>
    <row r="14" customFormat="1" ht="23" customHeight="1" spans="1:4">
      <c r="A14" s="81" t="s">
        <v>46</v>
      </c>
      <c r="B14" s="68">
        <f>B6+B7</f>
        <v>5211.12</v>
      </c>
      <c r="C14" s="81" t="s">
        <v>47</v>
      </c>
      <c r="D14" s="85">
        <f>+D6+D7+D8+D12</f>
        <v>5211.12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7" activePane="bottomLeft" state="frozen"/>
      <selection/>
      <selection pane="bottomLeft" activeCell="A4" sqref="A4:H23"/>
    </sheetView>
  </sheetViews>
  <sheetFormatPr defaultColWidth="11.8333333333333" defaultRowHeight="13.5" outlineLevelCol="7"/>
  <cols>
    <col min="1" max="1" width="9.5" style="17" customWidth="1"/>
    <col min="2" max="2" width="17.8333333333333" style="17" customWidth="1"/>
    <col min="3" max="3" width="44.8333333333333" style="17" customWidth="1"/>
    <col min="4" max="4" width="17.8333333333333" style="17" customWidth="1"/>
    <col min="5" max="8" width="20" style="17" customWidth="1"/>
    <col min="9" max="16384" width="11.8333333333333" style="17"/>
  </cols>
  <sheetData>
    <row r="1" spans="1:8">
      <c r="A1" s="2" t="s">
        <v>103</v>
      </c>
      <c r="B1" s="2"/>
      <c r="C1" s="2"/>
      <c r="D1" s="2"/>
      <c r="E1" s="2"/>
      <c r="F1" s="2"/>
      <c r="G1" s="2"/>
      <c r="H1" s="2"/>
    </row>
    <row r="2" ht="36.75" customHeight="1" spans="1:8">
      <c r="A2" s="5" t="s">
        <v>11</v>
      </c>
      <c r="B2" s="5" t="s">
        <v>49</v>
      </c>
      <c r="C2" s="5" t="s">
        <v>49</v>
      </c>
      <c r="D2" s="5" t="s">
        <v>49</v>
      </c>
      <c r="E2" s="5" t="s">
        <v>49</v>
      </c>
      <c r="F2" s="5" t="s">
        <v>49</v>
      </c>
      <c r="G2" s="5" t="s">
        <v>49</v>
      </c>
      <c r="H2" s="5" t="s">
        <v>49</v>
      </c>
    </row>
    <row r="3" ht="18" customHeight="1" spans="1:8">
      <c r="A3" s="6" t="s">
        <v>25</v>
      </c>
      <c r="B3" s="7" t="s">
        <v>49</v>
      </c>
      <c r="C3" s="7" t="s">
        <v>49</v>
      </c>
      <c r="D3" s="7" t="s">
        <v>49</v>
      </c>
      <c r="E3" s="7" t="s">
        <v>49</v>
      </c>
      <c r="F3" s="7" t="s">
        <v>26</v>
      </c>
      <c r="G3" s="7" t="s">
        <v>49</v>
      </c>
      <c r="H3" s="14" t="s">
        <v>27</v>
      </c>
    </row>
    <row r="4" ht="18" customHeight="1" spans="1:8">
      <c r="A4" s="32" t="s">
        <v>50</v>
      </c>
      <c r="B4" s="32" t="s">
        <v>94</v>
      </c>
      <c r="C4" s="32" t="s">
        <v>49</v>
      </c>
      <c r="D4" s="32" t="s">
        <v>52</v>
      </c>
      <c r="E4" s="32" t="s">
        <v>96</v>
      </c>
      <c r="F4" s="32" t="s">
        <v>49</v>
      </c>
      <c r="G4" s="32" t="s">
        <v>49</v>
      </c>
      <c r="H4" s="32" t="s">
        <v>97</v>
      </c>
    </row>
    <row r="5" ht="18" customHeight="1" spans="1:8">
      <c r="A5" s="32" t="s">
        <v>49</v>
      </c>
      <c r="B5" s="32" t="s">
        <v>55</v>
      </c>
      <c r="C5" s="32" t="s">
        <v>56</v>
      </c>
      <c r="D5" s="32" t="s">
        <v>49</v>
      </c>
      <c r="E5" s="32" t="s">
        <v>57</v>
      </c>
      <c r="F5" s="32" t="s">
        <v>104</v>
      </c>
      <c r="G5" s="32" t="s">
        <v>105</v>
      </c>
      <c r="H5" s="32" t="s">
        <v>49</v>
      </c>
    </row>
    <row r="6" ht="18" customHeight="1" spans="1:8">
      <c r="A6" s="32" t="s">
        <v>65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</row>
    <row r="7" ht="16.5" customHeight="1" spans="1:8">
      <c r="A7" s="9">
        <v>1</v>
      </c>
      <c r="B7" s="47"/>
      <c r="C7" s="47" t="s">
        <v>52</v>
      </c>
      <c r="D7" s="68">
        <f>E7</f>
        <v>5211.12</v>
      </c>
      <c r="E7" s="68">
        <f>F7+G7+H7</f>
        <v>5211.12</v>
      </c>
      <c r="F7" s="68">
        <f>F8+F14+F21</f>
        <v>3027.24</v>
      </c>
      <c r="G7" s="68">
        <f>G8</f>
        <v>261.88</v>
      </c>
      <c r="H7" s="68">
        <f>H8+H11+H18</f>
        <v>1922</v>
      </c>
    </row>
    <row r="8" ht="15" spans="1:8">
      <c r="A8" s="9">
        <v>2</v>
      </c>
      <c r="B8" s="69" t="s">
        <v>66</v>
      </c>
      <c r="C8" s="69" t="s">
        <v>67</v>
      </c>
      <c r="D8" s="68">
        <f t="shared" ref="D8:D23" si="0">E8</f>
        <v>4186.52</v>
      </c>
      <c r="E8" s="68">
        <f t="shared" ref="E8:E24" si="1">F8+G8+H8</f>
        <v>4186.52</v>
      </c>
      <c r="F8" s="68">
        <v>2332.64</v>
      </c>
      <c r="G8" s="68">
        <v>261.88</v>
      </c>
      <c r="H8" s="68">
        <v>1592</v>
      </c>
    </row>
    <row r="9" ht="15" spans="1:8">
      <c r="A9" s="9">
        <v>3</v>
      </c>
      <c r="B9" s="69" t="s">
        <v>68</v>
      </c>
      <c r="C9" s="69" t="s">
        <v>69</v>
      </c>
      <c r="D9" s="68">
        <f t="shared" si="0"/>
        <v>4186.52</v>
      </c>
      <c r="E9" s="68">
        <f t="shared" si="1"/>
        <v>4186.52</v>
      </c>
      <c r="F9" s="68">
        <v>2332.64</v>
      </c>
      <c r="G9" s="68">
        <v>261.88</v>
      </c>
      <c r="H9" s="68">
        <v>1592</v>
      </c>
    </row>
    <row r="10" ht="15" spans="1:8">
      <c r="A10" s="9">
        <v>4</v>
      </c>
      <c r="B10" s="69" t="s">
        <v>70</v>
      </c>
      <c r="C10" s="69" t="s">
        <v>39</v>
      </c>
      <c r="D10" s="68">
        <f t="shared" si="0"/>
        <v>4186.52</v>
      </c>
      <c r="E10" s="68">
        <f t="shared" si="1"/>
        <v>4186.52</v>
      </c>
      <c r="F10" s="68">
        <v>2332.64</v>
      </c>
      <c r="G10" s="68">
        <v>261.88</v>
      </c>
      <c r="H10" s="68">
        <v>1592</v>
      </c>
    </row>
    <row r="11" ht="15" spans="1:8">
      <c r="A11" s="9">
        <v>5</v>
      </c>
      <c r="B11" s="69">
        <v>205</v>
      </c>
      <c r="C11" s="70" t="s">
        <v>71</v>
      </c>
      <c r="D11" s="68">
        <f t="shared" si="0"/>
        <v>30</v>
      </c>
      <c r="E11" s="68">
        <f t="shared" si="1"/>
        <v>30</v>
      </c>
      <c r="F11" s="68"/>
      <c r="G11" s="68"/>
      <c r="H11" s="68">
        <v>30</v>
      </c>
    </row>
    <row r="12" ht="15" spans="1:8">
      <c r="A12" s="9">
        <v>6</v>
      </c>
      <c r="B12" s="69">
        <v>20502</v>
      </c>
      <c r="C12" s="70" t="s">
        <v>72</v>
      </c>
      <c r="D12" s="68">
        <f t="shared" si="0"/>
        <v>30</v>
      </c>
      <c r="E12" s="68">
        <f t="shared" si="1"/>
        <v>30</v>
      </c>
      <c r="F12" s="68"/>
      <c r="G12" s="68"/>
      <c r="H12" s="68">
        <v>30</v>
      </c>
    </row>
    <row r="13" ht="15" spans="1:8">
      <c r="A13" s="9">
        <v>7</v>
      </c>
      <c r="B13" s="69">
        <v>2050299</v>
      </c>
      <c r="C13" s="70" t="s">
        <v>73</v>
      </c>
      <c r="D13" s="68">
        <f t="shared" si="0"/>
        <v>30</v>
      </c>
      <c r="E13" s="68">
        <f t="shared" si="1"/>
        <v>30</v>
      </c>
      <c r="F13" s="68"/>
      <c r="G13" s="68"/>
      <c r="H13" s="68">
        <v>30</v>
      </c>
    </row>
    <row r="14" ht="15" spans="1:8">
      <c r="A14" s="9">
        <v>8</v>
      </c>
      <c r="B14" s="69" t="s">
        <v>74</v>
      </c>
      <c r="C14" s="69" t="s">
        <v>75</v>
      </c>
      <c r="D14" s="68">
        <f t="shared" si="0"/>
        <v>424.32</v>
      </c>
      <c r="E14" s="68">
        <f t="shared" si="1"/>
        <v>424.32</v>
      </c>
      <c r="F14" s="68">
        <v>424.32</v>
      </c>
      <c r="G14" s="68"/>
      <c r="H14" s="68"/>
    </row>
    <row r="15" ht="15" spans="1:8">
      <c r="A15" s="9">
        <v>9</v>
      </c>
      <c r="B15" s="69" t="s">
        <v>76</v>
      </c>
      <c r="C15" s="69" t="s">
        <v>77</v>
      </c>
      <c r="D15" s="68">
        <f t="shared" si="0"/>
        <v>424.32</v>
      </c>
      <c r="E15" s="68">
        <f t="shared" si="1"/>
        <v>424.32</v>
      </c>
      <c r="F15" s="68">
        <v>424.32</v>
      </c>
      <c r="G15" s="68"/>
      <c r="H15" s="68"/>
    </row>
    <row r="16" ht="15" spans="1:8">
      <c r="A16" s="9">
        <v>10</v>
      </c>
      <c r="B16" s="69" t="s">
        <v>78</v>
      </c>
      <c r="C16" s="69" t="s">
        <v>79</v>
      </c>
      <c r="D16" s="68">
        <f t="shared" si="0"/>
        <v>282.88</v>
      </c>
      <c r="E16" s="68">
        <f t="shared" si="1"/>
        <v>282.88</v>
      </c>
      <c r="F16" s="68">
        <v>282.88</v>
      </c>
      <c r="G16" s="68"/>
      <c r="H16" s="68"/>
    </row>
    <row r="17" ht="15" spans="1:8">
      <c r="A17" s="9">
        <v>11</v>
      </c>
      <c r="B17" s="69" t="s">
        <v>80</v>
      </c>
      <c r="C17" s="69" t="s">
        <v>81</v>
      </c>
      <c r="D17" s="68">
        <f t="shared" si="0"/>
        <v>141.44</v>
      </c>
      <c r="E17" s="68">
        <f t="shared" si="1"/>
        <v>141.44</v>
      </c>
      <c r="F17" s="68">
        <v>141.44</v>
      </c>
      <c r="G17" s="68"/>
      <c r="H17" s="68"/>
    </row>
    <row r="18" ht="15" spans="1:8">
      <c r="A18" s="9">
        <v>12</v>
      </c>
      <c r="B18" s="69" t="s">
        <v>82</v>
      </c>
      <c r="C18" s="69" t="s">
        <v>83</v>
      </c>
      <c r="D18" s="68">
        <f t="shared" si="0"/>
        <v>300</v>
      </c>
      <c r="E18" s="68">
        <f t="shared" si="1"/>
        <v>300</v>
      </c>
      <c r="F18" s="68"/>
      <c r="G18" s="68"/>
      <c r="H18" s="68">
        <v>300</v>
      </c>
    </row>
    <row r="19" ht="15" spans="1:8">
      <c r="A19" s="9">
        <v>13</v>
      </c>
      <c r="B19" s="69" t="s">
        <v>84</v>
      </c>
      <c r="C19" s="69" t="s">
        <v>85</v>
      </c>
      <c r="D19" s="68">
        <f t="shared" si="0"/>
        <v>300</v>
      </c>
      <c r="E19" s="68">
        <f t="shared" si="1"/>
        <v>300</v>
      </c>
      <c r="F19" s="68"/>
      <c r="G19" s="68"/>
      <c r="H19" s="68">
        <v>300</v>
      </c>
    </row>
    <row r="20" ht="15" spans="1:8">
      <c r="A20" s="9">
        <v>14</v>
      </c>
      <c r="B20" s="69" t="s">
        <v>86</v>
      </c>
      <c r="C20" s="69" t="s">
        <v>85</v>
      </c>
      <c r="D20" s="68">
        <f t="shared" si="0"/>
        <v>300</v>
      </c>
      <c r="E20" s="68">
        <f t="shared" si="1"/>
        <v>300</v>
      </c>
      <c r="F20" s="68"/>
      <c r="G20" s="68"/>
      <c r="H20" s="68">
        <v>300</v>
      </c>
    </row>
    <row r="21" ht="15" spans="1:8">
      <c r="A21" s="9">
        <v>15</v>
      </c>
      <c r="B21" s="69" t="s">
        <v>87</v>
      </c>
      <c r="C21" s="69" t="s">
        <v>88</v>
      </c>
      <c r="D21" s="68">
        <f t="shared" si="0"/>
        <v>270.28</v>
      </c>
      <c r="E21" s="68">
        <f t="shared" si="1"/>
        <v>270.28</v>
      </c>
      <c r="F21" s="68">
        <v>270.28</v>
      </c>
      <c r="G21" s="68"/>
      <c r="H21" s="68"/>
    </row>
    <row r="22" ht="15" spans="1:8">
      <c r="A22" s="9">
        <v>16</v>
      </c>
      <c r="B22" s="69" t="s">
        <v>89</v>
      </c>
      <c r="C22" s="69" t="s">
        <v>90</v>
      </c>
      <c r="D22" s="68">
        <f t="shared" si="0"/>
        <v>270.28</v>
      </c>
      <c r="E22" s="68">
        <f t="shared" si="1"/>
        <v>270.28</v>
      </c>
      <c r="F22" s="68">
        <v>270.28</v>
      </c>
      <c r="G22" s="68"/>
      <c r="H22" s="68"/>
    </row>
    <row r="23" ht="15" spans="1:8">
      <c r="A23" s="9">
        <v>17</v>
      </c>
      <c r="B23" s="69" t="s">
        <v>91</v>
      </c>
      <c r="C23" s="69" t="s">
        <v>92</v>
      </c>
      <c r="D23" s="68">
        <f t="shared" si="0"/>
        <v>270.28</v>
      </c>
      <c r="E23" s="68">
        <f t="shared" si="1"/>
        <v>270.28</v>
      </c>
      <c r="F23" s="68">
        <v>270.28</v>
      </c>
      <c r="G23" s="68"/>
      <c r="H23" s="68"/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rintOptions horizontalCentered="1"/>
  <pageMargins left="0" right="0" top="0.748031496062992" bottom="0.748031496062992" header="0.31496062992126" footer="0.31496062992126"/>
  <pageSetup paperSize="9" scale="75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7" topLeftCell="A8" activePane="bottomLeft" state="frozen"/>
      <selection/>
      <selection pane="bottomLeft" activeCell="A4" sqref="A4:L24"/>
    </sheetView>
  </sheetViews>
  <sheetFormatPr defaultColWidth="11.8333333333333" defaultRowHeight="12"/>
  <cols>
    <col min="1" max="1" width="9.5" style="50" customWidth="1"/>
    <col min="2" max="2" width="14.5" style="51" customWidth="1"/>
    <col min="3" max="3" width="42.5" style="51" customWidth="1"/>
    <col min="4" max="12" width="13.5" style="52" customWidth="1"/>
    <col min="13" max="16384" width="11.8333333333333" style="53"/>
  </cols>
  <sheetData>
    <row r="1" spans="1:1">
      <c r="A1" s="50" t="s">
        <v>106</v>
      </c>
    </row>
    <row r="2" ht="33.75" customHeight="1" spans="1:12">
      <c r="A2" s="54" t="s">
        <v>107</v>
      </c>
      <c r="B2" s="54" t="s">
        <v>49</v>
      </c>
      <c r="C2" s="54" t="s">
        <v>49</v>
      </c>
      <c r="D2" s="54" t="s">
        <v>49</v>
      </c>
      <c r="E2" s="54" t="s">
        <v>49</v>
      </c>
      <c r="F2" s="54" t="s">
        <v>49</v>
      </c>
      <c r="G2" s="54" t="s">
        <v>49</v>
      </c>
      <c r="H2" s="54" t="s">
        <v>49</v>
      </c>
      <c r="I2" s="54" t="s">
        <v>49</v>
      </c>
      <c r="J2" s="54" t="s">
        <v>49</v>
      </c>
      <c r="K2" s="54" t="s">
        <v>49</v>
      </c>
      <c r="L2" s="54" t="s">
        <v>49</v>
      </c>
    </row>
    <row r="3" ht="18" customHeight="1" spans="1:12">
      <c r="A3" s="55" t="s">
        <v>25</v>
      </c>
      <c r="B3" s="56" t="s">
        <v>49</v>
      </c>
      <c r="C3" s="56" t="s">
        <v>49</v>
      </c>
      <c r="D3" s="56" t="s">
        <v>49</v>
      </c>
      <c r="E3" s="56" t="s">
        <v>49</v>
      </c>
      <c r="F3" s="56" t="s">
        <v>49</v>
      </c>
      <c r="G3" s="56" t="s">
        <v>49</v>
      </c>
      <c r="H3" s="56" t="s">
        <v>49</v>
      </c>
      <c r="I3" s="61" t="s">
        <v>26</v>
      </c>
      <c r="J3" s="56" t="s">
        <v>49</v>
      </c>
      <c r="K3" s="61" t="s">
        <v>27</v>
      </c>
      <c r="L3" s="56" t="s">
        <v>49</v>
      </c>
    </row>
    <row r="4" ht="18" customHeight="1" spans="1:12">
      <c r="A4" s="41" t="s">
        <v>50</v>
      </c>
      <c r="B4" s="41" t="s">
        <v>55</v>
      </c>
      <c r="C4" s="41" t="s">
        <v>56</v>
      </c>
      <c r="D4" s="41" t="s">
        <v>108</v>
      </c>
      <c r="E4" s="41" t="s">
        <v>49</v>
      </c>
      <c r="F4" s="41" t="s">
        <v>49</v>
      </c>
      <c r="G4" s="41" t="s">
        <v>109</v>
      </c>
      <c r="H4" s="41" t="s">
        <v>49</v>
      </c>
      <c r="I4" s="41" t="s">
        <v>49</v>
      </c>
      <c r="J4" s="41" t="s">
        <v>49</v>
      </c>
      <c r="K4" s="41" t="s">
        <v>49</v>
      </c>
      <c r="L4" s="41" t="s">
        <v>49</v>
      </c>
    </row>
    <row r="5" s="49" customFormat="1" ht="18" customHeight="1" spans="1:12">
      <c r="A5" s="41" t="s">
        <v>49</v>
      </c>
      <c r="B5" s="41" t="s">
        <v>49</v>
      </c>
      <c r="C5" s="41" t="s">
        <v>49</v>
      </c>
      <c r="D5" s="57" t="s">
        <v>52</v>
      </c>
      <c r="E5" s="57" t="s">
        <v>96</v>
      </c>
      <c r="F5" s="57" t="s">
        <v>49</v>
      </c>
      <c r="G5" s="57" t="s">
        <v>52</v>
      </c>
      <c r="H5" s="57" t="s">
        <v>110</v>
      </c>
      <c r="I5" s="57" t="s">
        <v>111</v>
      </c>
      <c r="J5" s="57" t="s">
        <v>112</v>
      </c>
      <c r="K5" s="57" t="s">
        <v>113</v>
      </c>
      <c r="L5" s="57" t="s">
        <v>114</v>
      </c>
    </row>
    <row r="6" s="49" customFormat="1" ht="30" customHeight="1" spans="1:12">
      <c r="A6" s="41" t="s">
        <v>49</v>
      </c>
      <c r="B6" s="41" t="s">
        <v>49</v>
      </c>
      <c r="C6" s="41" t="s">
        <v>49</v>
      </c>
      <c r="D6" s="57" t="s">
        <v>49</v>
      </c>
      <c r="E6" s="57" t="s">
        <v>104</v>
      </c>
      <c r="F6" s="57" t="s">
        <v>115</v>
      </c>
      <c r="G6" s="57" t="s">
        <v>49</v>
      </c>
      <c r="H6" s="57" t="s">
        <v>49</v>
      </c>
      <c r="I6" s="57" t="s">
        <v>49</v>
      </c>
      <c r="J6" s="57" t="s">
        <v>49</v>
      </c>
      <c r="K6" s="57" t="s">
        <v>49</v>
      </c>
      <c r="L6" s="57" t="s">
        <v>49</v>
      </c>
    </row>
    <row r="7" ht="18" customHeight="1" spans="1:12">
      <c r="A7" s="41" t="s">
        <v>65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</row>
    <row r="8" ht="16.5" customHeight="1" spans="1:12">
      <c r="A8" s="58">
        <v>1</v>
      </c>
      <c r="B8" s="47"/>
      <c r="C8" s="47" t="s">
        <v>52</v>
      </c>
      <c r="D8" s="63">
        <f>E8+F8</f>
        <v>3289.12</v>
      </c>
      <c r="E8" s="63">
        <f>E9+E23</f>
        <v>3027.24</v>
      </c>
      <c r="F8" s="64">
        <f>F19</f>
        <v>261.88</v>
      </c>
      <c r="G8" s="63">
        <v>3289.12</v>
      </c>
      <c r="H8" s="63">
        <v>3289.12</v>
      </c>
      <c r="I8" s="62"/>
      <c r="J8" s="62"/>
      <c r="K8" s="62"/>
      <c r="L8" s="62"/>
    </row>
    <row r="9" ht="16.5" customHeight="1" spans="1:12">
      <c r="A9" s="58">
        <v>2</v>
      </c>
      <c r="B9" s="47" t="s">
        <v>116</v>
      </c>
      <c r="C9" s="47" t="s">
        <v>117</v>
      </c>
      <c r="D9" s="63">
        <f t="shared" ref="D9:D24" si="0">E9+F9</f>
        <v>3021.21</v>
      </c>
      <c r="E9" s="65">
        <v>3021.21</v>
      </c>
      <c r="F9" s="64"/>
      <c r="G9" s="63">
        <v>3021.21</v>
      </c>
      <c r="H9" s="63">
        <v>3021.21</v>
      </c>
      <c r="I9" s="62"/>
      <c r="J9" s="62"/>
      <c r="K9" s="62"/>
      <c r="L9" s="62"/>
    </row>
    <row r="10" ht="16.5" customHeight="1" spans="1:12">
      <c r="A10" s="58">
        <v>3</v>
      </c>
      <c r="B10" s="47" t="s">
        <v>118</v>
      </c>
      <c r="C10" s="47" t="s">
        <v>119</v>
      </c>
      <c r="D10" s="63">
        <f t="shared" si="0"/>
        <v>656.82</v>
      </c>
      <c r="E10" s="65">
        <v>656.82</v>
      </c>
      <c r="F10" s="64"/>
      <c r="G10" s="66">
        <v>656.82</v>
      </c>
      <c r="H10" s="66">
        <v>656.82</v>
      </c>
      <c r="I10" s="62"/>
      <c r="J10" s="62"/>
      <c r="K10" s="62"/>
      <c r="L10" s="62"/>
    </row>
    <row r="11" ht="16.5" customHeight="1" spans="1:12">
      <c r="A11" s="58">
        <v>4</v>
      </c>
      <c r="B11" s="47" t="s">
        <v>120</v>
      </c>
      <c r="C11" s="47" t="s">
        <v>121</v>
      </c>
      <c r="D11" s="63">
        <f t="shared" si="0"/>
        <v>832.44</v>
      </c>
      <c r="E11" s="65">
        <v>832.44</v>
      </c>
      <c r="F11" s="64"/>
      <c r="G11" s="66">
        <v>832.44</v>
      </c>
      <c r="H11" s="66">
        <v>832.44</v>
      </c>
      <c r="I11" s="62"/>
      <c r="J11" s="62"/>
      <c r="K11" s="62"/>
      <c r="L11" s="62"/>
    </row>
    <row r="12" ht="16.5" customHeight="1" spans="1:12">
      <c r="A12" s="58">
        <v>5</v>
      </c>
      <c r="B12" s="47">
        <v>30103</v>
      </c>
      <c r="C12" s="47" t="s">
        <v>122</v>
      </c>
      <c r="D12" s="63">
        <f t="shared" si="0"/>
        <v>232.18</v>
      </c>
      <c r="E12" s="65">
        <v>232.18</v>
      </c>
      <c r="F12" s="64"/>
      <c r="G12" s="66">
        <v>232.18</v>
      </c>
      <c r="H12" s="66">
        <v>232.18</v>
      </c>
      <c r="I12" s="62"/>
      <c r="J12" s="62"/>
      <c r="K12" s="62"/>
      <c r="L12" s="62"/>
    </row>
    <row r="13" ht="16.5" customHeight="1" spans="1:12">
      <c r="A13" s="58">
        <v>6</v>
      </c>
      <c r="B13" s="47">
        <v>30107</v>
      </c>
      <c r="C13" s="47" t="s">
        <v>123</v>
      </c>
      <c r="D13" s="63">
        <f t="shared" si="0"/>
        <v>402.95</v>
      </c>
      <c r="E13" s="65">
        <v>402.95</v>
      </c>
      <c r="F13" s="64"/>
      <c r="G13" s="66">
        <v>402.95</v>
      </c>
      <c r="H13" s="66">
        <v>402.95</v>
      </c>
      <c r="I13" s="62"/>
      <c r="J13" s="62"/>
      <c r="K13" s="62"/>
      <c r="L13" s="62"/>
    </row>
    <row r="14" ht="16.5" customHeight="1" spans="1:12">
      <c r="A14" s="58">
        <v>7</v>
      </c>
      <c r="B14" s="47">
        <v>30108</v>
      </c>
      <c r="C14" s="47" t="s">
        <v>124</v>
      </c>
      <c r="D14" s="63">
        <f t="shared" si="0"/>
        <v>282.88</v>
      </c>
      <c r="E14" s="65">
        <v>282.88</v>
      </c>
      <c r="F14" s="64"/>
      <c r="G14" s="66">
        <v>282.88</v>
      </c>
      <c r="H14" s="66">
        <v>282.88</v>
      </c>
      <c r="I14" s="62"/>
      <c r="J14" s="62"/>
      <c r="K14" s="62"/>
      <c r="L14" s="62"/>
    </row>
    <row r="15" ht="16.5" customHeight="1" spans="1:12">
      <c r="A15" s="58">
        <v>8</v>
      </c>
      <c r="B15" s="47">
        <v>30109</v>
      </c>
      <c r="C15" s="67" t="s">
        <v>125</v>
      </c>
      <c r="D15" s="63">
        <f t="shared" si="0"/>
        <v>141.44</v>
      </c>
      <c r="E15" s="65">
        <v>141.44</v>
      </c>
      <c r="F15" s="64"/>
      <c r="G15" s="66">
        <v>141.44</v>
      </c>
      <c r="H15" s="66">
        <v>141.44</v>
      </c>
      <c r="I15" s="62"/>
      <c r="J15" s="62"/>
      <c r="K15" s="62"/>
      <c r="L15" s="62"/>
    </row>
    <row r="16" ht="16.5" customHeight="1" spans="1:12">
      <c r="A16" s="58">
        <v>9</v>
      </c>
      <c r="B16" s="47">
        <v>30110</v>
      </c>
      <c r="C16" s="47" t="s">
        <v>126</v>
      </c>
      <c r="D16" s="63">
        <f t="shared" si="0"/>
        <v>191.49</v>
      </c>
      <c r="E16" s="65">
        <v>191.49</v>
      </c>
      <c r="F16" s="64"/>
      <c r="G16" s="66">
        <v>191.49</v>
      </c>
      <c r="H16" s="66">
        <v>191.49</v>
      </c>
      <c r="I16" s="62"/>
      <c r="J16" s="62"/>
      <c r="K16" s="62"/>
      <c r="L16" s="62"/>
    </row>
    <row r="17" ht="16.5" customHeight="1" spans="1:12">
      <c r="A17" s="58">
        <v>10</v>
      </c>
      <c r="B17" s="47">
        <v>30112</v>
      </c>
      <c r="C17" s="47" t="s">
        <v>127</v>
      </c>
      <c r="D17" s="63">
        <f t="shared" si="0"/>
        <v>10.73</v>
      </c>
      <c r="E17" s="65">
        <v>10.73</v>
      </c>
      <c r="F17" s="64"/>
      <c r="G17" s="66">
        <v>10.73</v>
      </c>
      <c r="H17" s="66">
        <v>10.73</v>
      </c>
      <c r="I17" s="62"/>
      <c r="J17" s="62"/>
      <c r="K17" s="62"/>
      <c r="L17" s="62"/>
    </row>
    <row r="18" ht="16.5" customHeight="1" spans="1:12">
      <c r="A18" s="58">
        <v>11</v>
      </c>
      <c r="B18" s="47">
        <v>30113</v>
      </c>
      <c r="C18" s="47" t="s">
        <v>92</v>
      </c>
      <c r="D18" s="63">
        <f t="shared" si="0"/>
        <v>270.28</v>
      </c>
      <c r="E18" s="66">
        <v>270.28</v>
      </c>
      <c r="F18" s="64"/>
      <c r="G18" s="66">
        <v>270.28</v>
      </c>
      <c r="H18" s="66">
        <v>270.28</v>
      </c>
      <c r="I18" s="62"/>
      <c r="J18" s="62"/>
      <c r="K18" s="62"/>
      <c r="L18" s="62"/>
    </row>
    <row r="19" ht="16.5" customHeight="1" spans="1:12">
      <c r="A19" s="58">
        <v>12</v>
      </c>
      <c r="B19" s="47">
        <v>302</v>
      </c>
      <c r="C19" s="47" t="s">
        <v>128</v>
      </c>
      <c r="D19" s="63">
        <f t="shared" si="0"/>
        <v>261.88</v>
      </c>
      <c r="E19" s="66"/>
      <c r="F19" s="64">
        <f>F20+F21+F22</f>
        <v>261.88</v>
      </c>
      <c r="G19" s="64">
        <v>261.88</v>
      </c>
      <c r="H19" s="64">
        <v>261.88</v>
      </c>
      <c r="I19" s="62"/>
      <c r="J19" s="62"/>
      <c r="K19" s="62"/>
      <c r="L19" s="62"/>
    </row>
    <row r="20" ht="16.5" customHeight="1" spans="1:12">
      <c r="A20" s="58">
        <v>13</v>
      </c>
      <c r="B20" s="47">
        <v>30201</v>
      </c>
      <c r="C20" s="47" t="s">
        <v>129</v>
      </c>
      <c r="D20" s="63">
        <f t="shared" si="0"/>
        <v>140.4</v>
      </c>
      <c r="E20" s="66"/>
      <c r="F20" s="64">
        <v>140.4</v>
      </c>
      <c r="G20" s="64">
        <v>140.4</v>
      </c>
      <c r="H20" s="64">
        <v>140.4</v>
      </c>
      <c r="I20" s="62"/>
      <c r="J20" s="62"/>
      <c r="K20" s="62"/>
      <c r="L20" s="62"/>
    </row>
    <row r="21" ht="16.5" customHeight="1" spans="1:12">
      <c r="A21" s="58">
        <v>14</v>
      </c>
      <c r="B21" s="47">
        <v>30231</v>
      </c>
      <c r="C21" s="47" t="s">
        <v>130</v>
      </c>
      <c r="D21" s="63">
        <f t="shared" si="0"/>
        <v>27.5</v>
      </c>
      <c r="E21" s="66"/>
      <c r="F21" s="64">
        <v>27.5</v>
      </c>
      <c r="G21" s="64">
        <v>27.5</v>
      </c>
      <c r="H21" s="64">
        <v>27.5</v>
      </c>
      <c r="I21" s="62"/>
      <c r="J21" s="62"/>
      <c r="K21" s="62"/>
      <c r="L21" s="62"/>
    </row>
    <row r="22" ht="16.5" customHeight="1" spans="1:12">
      <c r="A22" s="58">
        <v>15</v>
      </c>
      <c r="B22" s="47">
        <v>30239</v>
      </c>
      <c r="C22" s="47" t="s">
        <v>131</v>
      </c>
      <c r="D22" s="63">
        <f t="shared" si="0"/>
        <v>93.98</v>
      </c>
      <c r="E22" s="66"/>
      <c r="F22" s="64">
        <v>93.98</v>
      </c>
      <c r="G22" s="64">
        <v>93.98</v>
      </c>
      <c r="H22" s="64">
        <v>93.98</v>
      </c>
      <c r="I22" s="62"/>
      <c r="J22" s="62"/>
      <c r="K22" s="62"/>
      <c r="L22" s="62"/>
    </row>
    <row r="23" ht="16.5" customHeight="1" spans="1:12">
      <c r="A23" s="58">
        <v>16</v>
      </c>
      <c r="B23" s="47">
        <v>303</v>
      </c>
      <c r="C23" s="47" t="s">
        <v>132</v>
      </c>
      <c r="D23" s="63">
        <f t="shared" si="0"/>
        <v>6.03</v>
      </c>
      <c r="E23" s="66">
        <f>E24</f>
        <v>6.03</v>
      </c>
      <c r="F23" s="48"/>
      <c r="G23" s="66">
        <v>6.03</v>
      </c>
      <c r="H23" s="66">
        <v>6.03</v>
      </c>
      <c r="I23" s="62"/>
      <c r="J23" s="62"/>
      <c r="K23" s="62"/>
      <c r="L23" s="62"/>
    </row>
    <row r="24" ht="16.5" customHeight="1" spans="1:12">
      <c r="A24" s="58">
        <v>17</v>
      </c>
      <c r="B24" s="47">
        <v>30305</v>
      </c>
      <c r="C24" s="47" t="s">
        <v>133</v>
      </c>
      <c r="D24" s="63">
        <f t="shared" si="0"/>
        <v>6.03</v>
      </c>
      <c r="E24" s="64">
        <v>6.03</v>
      </c>
      <c r="F24" s="48"/>
      <c r="G24" s="66">
        <v>6.03</v>
      </c>
      <c r="H24" s="66">
        <v>6.03</v>
      </c>
      <c r="I24" s="62"/>
      <c r="J24" s="62"/>
      <c r="K24" s="62"/>
      <c r="L24" s="62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6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7" topLeftCell="A8" activePane="bottomLeft" state="frozen"/>
      <selection/>
      <selection pane="bottomLeft" activeCell="A4" sqref="A4:L17"/>
    </sheetView>
  </sheetViews>
  <sheetFormatPr defaultColWidth="11.8333333333333" defaultRowHeight="12"/>
  <cols>
    <col min="1" max="1" width="9.5" style="50" customWidth="1"/>
    <col min="2" max="2" width="14.5" style="50" customWidth="1"/>
    <col min="3" max="3" width="35.1666666666667" style="51" customWidth="1"/>
    <col min="4" max="4" width="17.5" style="52" customWidth="1"/>
    <col min="5" max="5" width="19.8333333333333" style="52" customWidth="1"/>
    <col min="6" max="6" width="15.8333333333333" style="52" customWidth="1"/>
    <col min="7" max="7" width="13.5" style="52" customWidth="1"/>
    <col min="8" max="8" width="15" style="52" customWidth="1"/>
    <col min="9" max="12" width="13.5" style="52" customWidth="1"/>
    <col min="13" max="16384" width="11.8333333333333" style="53"/>
  </cols>
  <sheetData>
    <row r="1" spans="1:1">
      <c r="A1" s="50" t="s">
        <v>134</v>
      </c>
    </row>
    <row r="2" ht="33.75" customHeight="1" spans="1:12">
      <c r="A2" s="54" t="s">
        <v>135</v>
      </c>
      <c r="B2" s="54" t="s">
        <v>49</v>
      </c>
      <c r="C2" s="54" t="s">
        <v>49</v>
      </c>
      <c r="D2" s="54" t="s">
        <v>49</v>
      </c>
      <c r="E2" s="54" t="s">
        <v>49</v>
      </c>
      <c r="F2" s="54" t="s">
        <v>49</v>
      </c>
      <c r="G2" s="54" t="s">
        <v>49</v>
      </c>
      <c r="H2" s="54" t="s">
        <v>49</v>
      </c>
      <c r="I2" s="54" t="s">
        <v>49</v>
      </c>
      <c r="J2" s="54" t="s">
        <v>49</v>
      </c>
      <c r="K2" s="54" t="s">
        <v>49</v>
      </c>
      <c r="L2" s="54" t="s">
        <v>49</v>
      </c>
    </row>
    <row r="3" ht="18" customHeight="1" spans="1:12">
      <c r="A3" s="55" t="s">
        <v>25</v>
      </c>
      <c r="B3" s="56" t="s">
        <v>49</v>
      </c>
      <c r="C3" s="56" t="s">
        <v>49</v>
      </c>
      <c r="D3" s="56" t="s">
        <v>49</v>
      </c>
      <c r="E3" s="56" t="s">
        <v>49</v>
      </c>
      <c r="F3" s="56" t="s">
        <v>49</v>
      </c>
      <c r="G3" s="56" t="s">
        <v>49</v>
      </c>
      <c r="H3" s="56" t="s">
        <v>49</v>
      </c>
      <c r="I3" s="61" t="s">
        <v>26</v>
      </c>
      <c r="J3" s="56" t="s">
        <v>49</v>
      </c>
      <c r="K3" s="61" t="s">
        <v>27</v>
      </c>
      <c r="L3" s="56" t="s">
        <v>49</v>
      </c>
    </row>
    <row r="4" ht="18" customHeight="1" spans="1:12">
      <c r="A4" s="41" t="s">
        <v>50</v>
      </c>
      <c r="B4" s="41" t="s">
        <v>55</v>
      </c>
      <c r="C4" s="41" t="s">
        <v>56</v>
      </c>
      <c r="D4" s="41" t="s">
        <v>108</v>
      </c>
      <c r="E4" s="41" t="s">
        <v>49</v>
      </c>
      <c r="F4" s="41" t="s">
        <v>49</v>
      </c>
      <c r="G4" s="41" t="s">
        <v>109</v>
      </c>
      <c r="H4" s="41" t="s">
        <v>49</v>
      </c>
      <c r="I4" s="41" t="s">
        <v>49</v>
      </c>
      <c r="J4" s="41" t="s">
        <v>49</v>
      </c>
      <c r="K4" s="41" t="s">
        <v>49</v>
      </c>
      <c r="L4" s="41" t="s">
        <v>49</v>
      </c>
    </row>
    <row r="5" s="49" customFormat="1" ht="18" customHeight="1" spans="1:12">
      <c r="A5" s="41" t="s">
        <v>49</v>
      </c>
      <c r="B5" s="41" t="s">
        <v>49</v>
      </c>
      <c r="C5" s="41" t="s">
        <v>49</v>
      </c>
      <c r="D5" s="57" t="s">
        <v>52</v>
      </c>
      <c r="E5" s="57" t="s">
        <v>96</v>
      </c>
      <c r="F5" s="57" t="s">
        <v>49</v>
      </c>
      <c r="G5" s="57" t="s">
        <v>52</v>
      </c>
      <c r="H5" s="57" t="s">
        <v>110</v>
      </c>
      <c r="I5" s="57" t="s">
        <v>111</v>
      </c>
      <c r="J5" s="57" t="s">
        <v>112</v>
      </c>
      <c r="K5" s="57" t="s">
        <v>113</v>
      </c>
      <c r="L5" s="57" t="s">
        <v>114</v>
      </c>
    </row>
    <row r="6" s="49" customFormat="1" ht="30" customHeight="1" spans="1:12">
      <c r="A6" s="41" t="s">
        <v>49</v>
      </c>
      <c r="B6" s="41" t="s">
        <v>49</v>
      </c>
      <c r="C6" s="41" t="s">
        <v>49</v>
      </c>
      <c r="D6" s="57" t="s">
        <v>49</v>
      </c>
      <c r="E6" s="57" t="s">
        <v>104</v>
      </c>
      <c r="F6" s="57" t="s">
        <v>115</v>
      </c>
      <c r="G6" s="57" t="s">
        <v>49</v>
      </c>
      <c r="H6" s="57" t="s">
        <v>49</v>
      </c>
      <c r="I6" s="57" t="s">
        <v>49</v>
      </c>
      <c r="J6" s="57" t="s">
        <v>49</v>
      </c>
      <c r="K6" s="57" t="s">
        <v>49</v>
      </c>
      <c r="L6" s="57" t="s">
        <v>49</v>
      </c>
    </row>
    <row r="7" ht="18" customHeight="1" spans="1:12">
      <c r="A7" s="41" t="s">
        <v>65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</row>
    <row r="8" ht="16.5" customHeight="1" spans="1:12">
      <c r="A8" s="58">
        <v>1</v>
      </c>
      <c r="B8" s="46"/>
      <c r="C8" s="47" t="s">
        <v>52</v>
      </c>
      <c r="D8" s="59">
        <f>E8+F8</f>
        <v>3289.12</v>
      </c>
      <c r="E8" s="59">
        <f>E9+E16</f>
        <v>3027.24</v>
      </c>
      <c r="F8" s="59">
        <f>F13</f>
        <v>261.88</v>
      </c>
      <c r="G8" s="59">
        <v>3289.12</v>
      </c>
      <c r="H8" s="59">
        <v>3289.12</v>
      </c>
      <c r="I8" s="62"/>
      <c r="J8" s="62"/>
      <c r="K8" s="62"/>
      <c r="L8" s="62"/>
    </row>
    <row r="9" ht="16.5" customHeight="1" spans="1:12">
      <c r="A9" s="58">
        <v>2</v>
      </c>
      <c r="B9" s="46" t="s">
        <v>136</v>
      </c>
      <c r="C9" s="47" t="s">
        <v>137</v>
      </c>
      <c r="D9" s="59">
        <f t="shared" ref="D9:D17" si="0">E9+F9</f>
        <v>3021.21</v>
      </c>
      <c r="E9" s="59">
        <f>E10+E11+E12</f>
        <v>3021.21</v>
      </c>
      <c r="F9" s="59"/>
      <c r="G9" s="59">
        <v>3021.21</v>
      </c>
      <c r="H9" s="59">
        <v>3021.21</v>
      </c>
      <c r="I9" s="62"/>
      <c r="J9" s="62"/>
      <c r="K9" s="62"/>
      <c r="L9" s="62"/>
    </row>
    <row r="10" ht="16.5" customHeight="1" spans="1:12">
      <c r="A10" s="58">
        <v>3</v>
      </c>
      <c r="B10" s="46" t="s">
        <v>138</v>
      </c>
      <c r="C10" s="47" t="s">
        <v>139</v>
      </c>
      <c r="D10" s="59">
        <f t="shared" si="0"/>
        <v>2124.39</v>
      </c>
      <c r="E10" s="59">
        <v>2124.39</v>
      </c>
      <c r="F10" s="59"/>
      <c r="G10" s="59">
        <v>2124.39</v>
      </c>
      <c r="H10" s="59">
        <v>2124.39</v>
      </c>
      <c r="I10" s="62"/>
      <c r="J10" s="62"/>
      <c r="K10" s="62"/>
      <c r="L10" s="62"/>
    </row>
    <row r="11" ht="16.5" customHeight="1" spans="1:12">
      <c r="A11" s="58">
        <v>4</v>
      </c>
      <c r="B11" s="46" t="s">
        <v>140</v>
      </c>
      <c r="C11" s="47" t="s">
        <v>141</v>
      </c>
      <c r="D11" s="59">
        <f t="shared" si="0"/>
        <v>626.54</v>
      </c>
      <c r="E11" s="59">
        <v>626.54</v>
      </c>
      <c r="F11" s="59"/>
      <c r="G11" s="59">
        <v>626.54</v>
      </c>
      <c r="H11" s="59">
        <v>626.54</v>
      </c>
      <c r="I11" s="62"/>
      <c r="J11" s="62"/>
      <c r="K11" s="62"/>
      <c r="L11" s="62"/>
    </row>
    <row r="12" ht="16.5" customHeight="1" spans="1:12">
      <c r="A12" s="58">
        <v>5</v>
      </c>
      <c r="B12" s="46" t="s">
        <v>142</v>
      </c>
      <c r="C12" s="47" t="s">
        <v>92</v>
      </c>
      <c r="D12" s="59">
        <f t="shared" si="0"/>
        <v>270.28</v>
      </c>
      <c r="E12" s="59">
        <v>270.28</v>
      </c>
      <c r="F12" s="59"/>
      <c r="G12" s="59">
        <v>270.28</v>
      </c>
      <c r="H12" s="59">
        <v>270.28</v>
      </c>
      <c r="I12" s="62"/>
      <c r="J12" s="62"/>
      <c r="K12" s="62"/>
      <c r="L12" s="62"/>
    </row>
    <row r="13" ht="16.5" customHeight="1" spans="1:12">
      <c r="A13" s="58">
        <v>6</v>
      </c>
      <c r="B13" s="46" t="s">
        <v>143</v>
      </c>
      <c r="C13" s="47" t="s">
        <v>144</v>
      </c>
      <c r="D13" s="59">
        <f t="shared" si="0"/>
        <v>261.88</v>
      </c>
      <c r="E13" s="60"/>
      <c r="F13" s="59">
        <f>F14+F15</f>
        <v>261.88</v>
      </c>
      <c r="G13" s="59">
        <v>261.88</v>
      </c>
      <c r="H13" s="59">
        <v>261.88</v>
      </c>
      <c r="I13" s="62"/>
      <c r="J13" s="62"/>
      <c r="K13" s="62"/>
      <c r="L13" s="62"/>
    </row>
    <row r="14" ht="16.5" customHeight="1" spans="1:12">
      <c r="A14" s="58">
        <v>7</v>
      </c>
      <c r="B14" s="46" t="s">
        <v>145</v>
      </c>
      <c r="C14" s="47" t="s">
        <v>146</v>
      </c>
      <c r="D14" s="59">
        <f t="shared" si="0"/>
        <v>234.38</v>
      </c>
      <c r="E14" s="60"/>
      <c r="F14" s="59">
        <v>234.38</v>
      </c>
      <c r="G14" s="59">
        <v>234.38</v>
      </c>
      <c r="H14" s="59">
        <v>234.38</v>
      </c>
      <c r="I14" s="62"/>
      <c r="J14" s="62"/>
      <c r="K14" s="62"/>
      <c r="L14" s="62"/>
    </row>
    <row r="15" ht="16.5" customHeight="1" spans="1:12">
      <c r="A15" s="58">
        <v>8</v>
      </c>
      <c r="B15" s="46" t="s">
        <v>147</v>
      </c>
      <c r="C15" s="47" t="s">
        <v>130</v>
      </c>
      <c r="D15" s="59">
        <f t="shared" si="0"/>
        <v>27.5</v>
      </c>
      <c r="E15" s="60"/>
      <c r="F15" s="59">
        <v>27.5</v>
      </c>
      <c r="G15" s="59">
        <v>27.5</v>
      </c>
      <c r="H15" s="59">
        <v>27.5</v>
      </c>
      <c r="I15" s="62"/>
      <c r="J15" s="62"/>
      <c r="K15" s="62"/>
      <c r="L15" s="62"/>
    </row>
    <row r="16" ht="17" customHeight="1" spans="1:12">
      <c r="A16" s="58">
        <v>9</v>
      </c>
      <c r="B16" s="46" t="s">
        <v>148</v>
      </c>
      <c r="C16" s="47" t="s">
        <v>132</v>
      </c>
      <c r="D16" s="59">
        <f t="shared" si="0"/>
        <v>6.03</v>
      </c>
      <c r="E16" s="59">
        <v>6.03</v>
      </c>
      <c r="F16" s="48"/>
      <c r="G16" s="59">
        <v>6.03</v>
      </c>
      <c r="H16" s="59">
        <v>6.03</v>
      </c>
      <c r="I16" s="60"/>
      <c r="J16" s="60"/>
      <c r="K16" s="60"/>
      <c r="L16" s="60"/>
    </row>
    <row r="17" ht="17" customHeight="1" spans="1:12">
      <c r="A17" s="58">
        <v>10</v>
      </c>
      <c r="B17" s="46" t="s">
        <v>149</v>
      </c>
      <c r="C17" s="47" t="s">
        <v>150</v>
      </c>
      <c r="D17" s="59">
        <f t="shared" si="0"/>
        <v>6.03</v>
      </c>
      <c r="E17" s="59">
        <v>6.03</v>
      </c>
      <c r="F17" s="48"/>
      <c r="G17" s="59">
        <v>6.03</v>
      </c>
      <c r="H17" s="59">
        <v>6.03</v>
      </c>
      <c r="I17" s="60"/>
      <c r="J17" s="60"/>
      <c r="K17" s="60"/>
      <c r="L17" s="60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6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1.8333333333333" defaultRowHeight="13.5" outlineLevelCol="5"/>
  <cols>
    <col min="1" max="1" width="9.5" style="17" customWidth="1"/>
    <col min="2" max="2" width="15.1666666666667" style="17" customWidth="1"/>
    <col min="3" max="3" width="40.1666666666667" style="17" customWidth="1"/>
    <col min="4" max="6" width="26.1666666666667" style="17" customWidth="1"/>
    <col min="7" max="16384" width="11.8333333333333" style="17"/>
  </cols>
  <sheetData>
    <row r="1" spans="1:6">
      <c r="A1" s="2" t="s">
        <v>151</v>
      </c>
      <c r="B1" s="2"/>
      <c r="C1" s="2"/>
      <c r="D1" s="2"/>
      <c r="E1" s="2"/>
      <c r="F1" s="2"/>
    </row>
    <row r="2" ht="32.25" customHeight="1" spans="1:6">
      <c r="A2" s="5" t="s">
        <v>17</v>
      </c>
      <c r="B2" s="5" t="s">
        <v>49</v>
      </c>
      <c r="C2" s="5" t="s">
        <v>49</v>
      </c>
      <c r="D2" s="5" t="s">
        <v>49</v>
      </c>
      <c r="E2" s="5" t="s">
        <v>49</v>
      </c>
      <c r="F2" s="5" t="s">
        <v>49</v>
      </c>
    </row>
    <row r="3" ht="18" customHeight="1" spans="1:6">
      <c r="A3" s="6" t="s">
        <v>25</v>
      </c>
      <c r="B3" s="7" t="s">
        <v>49</v>
      </c>
      <c r="C3" s="7" t="s">
        <v>49</v>
      </c>
      <c r="D3" s="7" t="s">
        <v>49</v>
      </c>
      <c r="E3" s="14" t="s">
        <v>26</v>
      </c>
      <c r="F3" s="14" t="s">
        <v>27</v>
      </c>
    </row>
    <row r="4" ht="18" customHeight="1" spans="1:6">
      <c r="A4" s="32" t="s">
        <v>50</v>
      </c>
      <c r="B4" s="32" t="s">
        <v>94</v>
      </c>
      <c r="C4" s="32" t="s">
        <v>49</v>
      </c>
      <c r="D4" s="32" t="s">
        <v>52</v>
      </c>
      <c r="E4" s="32" t="s">
        <v>96</v>
      </c>
      <c r="F4" s="32" t="s">
        <v>97</v>
      </c>
    </row>
    <row r="5" ht="18" customHeight="1" spans="1:6">
      <c r="A5" s="32" t="s">
        <v>65</v>
      </c>
      <c r="B5" s="32" t="s">
        <v>55</v>
      </c>
      <c r="C5" s="32" t="s">
        <v>56</v>
      </c>
      <c r="D5" s="32" t="s">
        <v>49</v>
      </c>
      <c r="E5" s="32" t="s">
        <v>49</v>
      </c>
      <c r="F5" s="32" t="s">
        <v>49</v>
      </c>
    </row>
    <row r="6" ht="18" customHeight="1" spans="1:6">
      <c r="A6" s="32" t="s">
        <v>65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</row>
    <row r="7" ht="16.5" customHeight="1" spans="1:6">
      <c r="A7" s="9">
        <v>1</v>
      </c>
      <c r="B7" s="46"/>
      <c r="C7" s="47"/>
      <c r="D7" s="48"/>
      <c r="E7" s="48"/>
      <c r="F7" s="48"/>
    </row>
    <row r="8" ht="16.5" customHeight="1" spans="1:6">
      <c r="A8" s="9">
        <v>2</v>
      </c>
      <c r="B8" s="47"/>
      <c r="C8" s="47"/>
      <c r="D8" s="48"/>
      <c r="E8" s="48"/>
      <c r="F8" s="48"/>
    </row>
    <row r="9" ht="16.5" customHeight="1" spans="1:6">
      <c r="A9" s="9">
        <v>3</v>
      </c>
      <c r="B9" s="47"/>
      <c r="C9" s="47"/>
      <c r="D9" s="48"/>
      <c r="E9" s="48"/>
      <c r="F9" s="48"/>
    </row>
    <row r="10" ht="16.5" customHeight="1" spans="1:6">
      <c r="A10" s="9">
        <v>4</v>
      </c>
      <c r="B10" s="47"/>
      <c r="C10" s="47"/>
      <c r="D10" s="48"/>
      <c r="E10" s="48"/>
      <c r="F10" s="48"/>
    </row>
    <row r="11" ht="16.5" customHeight="1" spans="1:6">
      <c r="A11" s="9">
        <v>5</v>
      </c>
      <c r="B11" s="47"/>
      <c r="C11" s="47"/>
      <c r="D11" s="48"/>
      <c r="E11" s="48"/>
      <c r="F11" s="48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1-2026年部门预算收支总表</vt:lpstr>
      <vt:lpstr>2-2026年部门预算收入总表</vt:lpstr>
      <vt:lpstr>3-2026年部门预算支出总表</vt:lpstr>
      <vt:lpstr>4-2026年部门预算财政拨款收支总表</vt:lpstr>
      <vt:lpstr>5-2026年部门预算一般公共预算支出表</vt:lpstr>
      <vt:lpstr>6-2026年部门预算一般公共预算基本支出（部门经济分类） </vt:lpstr>
      <vt:lpstr>7-2026年部门预算一般公共预算基本支出（政府经济分类）</vt:lpstr>
      <vt:lpstr>8-2026年部门预算政府性基金财政拨款支出</vt:lpstr>
      <vt:lpstr>9-2026年部门预算国有资本经营预算拨款支出</vt:lpstr>
      <vt:lpstr>10-2026年部门预算财政拨款“三公”经费支出</vt:lpstr>
      <vt:lpstr>10-2026年部门预算财政拨款“三公”经费支出 (2)</vt:lpstr>
      <vt:lpstr>11-2025年政府采购预算表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2022-03-15T07:26:00Z</cp:lastPrinted>
  <dcterms:modified xsi:type="dcterms:W3CDTF">2026-03-05T00:50:30Z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79CFB2A9BAE1433695C6160505B0E13A_12</vt:lpwstr>
  </property>
  <property fmtid="{D5CDD505-2E9C-101B-9397-08002B2CF9AE}" pid="4" name="KSOProductBuildVer">
    <vt:lpwstr>2052-12.1.0.20305</vt:lpwstr>
  </property>
</Properties>
</file>