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2_部门收入总表" sheetId="1" r:id="rId1"/>
  </sheets>
  <definedNames>
    <definedName name="_xlnm.Print_Area" localSheetId="0">'2_部门收入总表'!$A$1:$X$32</definedName>
    <definedName name="_xlnm.Print_Area">#N/A</definedName>
    <definedName name="_xlnm.Print_Titles" localSheetId="0">'2_部门收入总表'!$1:$6</definedName>
    <definedName name="_xlnm.Print_Titles">#N/A</definedName>
  </definedNames>
  <calcPr calcId="124519"/>
</workbook>
</file>

<file path=xl/calcChain.xml><?xml version="1.0" encoding="utf-8"?>
<calcChain xmlns="http://schemas.openxmlformats.org/spreadsheetml/2006/main">
  <c r="X32" i="1"/>
  <c r="W32"/>
  <c r="V32"/>
  <c r="T32"/>
  <c r="S32" s="1"/>
  <c r="R32"/>
  <c r="Q32"/>
  <c r="P32"/>
  <c r="N32"/>
  <c r="M32"/>
  <c r="L32"/>
  <c r="K32"/>
  <c r="J32"/>
  <c r="I32"/>
  <c r="H32"/>
  <c r="G32" s="1"/>
  <c r="F32" s="1"/>
  <c r="E32" s="1"/>
  <c r="S31"/>
  <c r="M31"/>
  <c r="G31"/>
  <c r="F31"/>
  <c r="E31" s="1"/>
  <c r="S30"/>
  <c r="M30"/>
  <c r="G30"/>
  <c r="F30" s="1"/>
  <c r="E30" s="1"/>
  <c r="S29"/>
  <c r="M29"/>
  <c r="G29"/>
  <c r="F29" s="1"/>
  <c r="E29" s="1"/>
  <c r="S28"/>
  <c r="G28"/>
  <c r="F28" s="1"/>
  <c r="E28" s="1"/>
  <c r="S27"/>
  <c r="G27"/>
  <c r="F27" s="1"/>
  <c r="E27" s="1"/>
  <c r="S26"/>
  <c r="G26"/>
  <c r="F26" s="1"/>
  <c r="E26" s="1"/>
  <c r="S25"/>
  <c r="G25"/>
  <c r="F25" s="1"/>
  <c r="E25" s="1"/>
  <c r="G24"/>
  <c r="F24" s="1"/>
  <c r="E24" s="1"/>
  <c r="G23"/>
  <c r="F23"/>
  <c r="E23" s="1"/>
  <c r="M22"/>
  <c r="F22" s="1"/>
  <c r="E22" s="1"/>
  <c r="G21"/>
  <c r="F21" s="1"/>
  <c r="E21" s="1"/>
  <c r="G20"/>
  <c r="F20" s="1"/>
  <c r="E20" s="1"/>
  <c r="G19"/>
  <c r="F19"/>
  <c r="E19" s="1"/>
  <c r="G18"/>
  <c r="F18" s="1"/>
  <c r="E18" s="1"/>
  <c r="G17"/>
  <c r="F17" s="1"/>
  <c r="E17" s="1"/>
  <c r="G16"/>
  <c r="F16" s="1"/>
  <c r="E16" s="1"/>
  <c r="G15"/>
  <c r="F15"/>
  <c r="E15" s="1"/>
  <c r="G14"/>
  <c r="F14" s="1"/>
  <c r="E14" s="1"/>
  <c r="G13"/>
  <c r="F13" s="1"/>
  <c r="E13" s="1"/>
  <c r="S12"/>
  <c r="G12"/>
  <c r="F12" s="1"/>
  <c r="E12" s="1"/>
  <c r="S11"/>
  <c r="G11"/>
  <c r="F11" s="1"/>
  <c r="E11" s="1"/>
  <c r="S10"/>
  <c r="G10"/>
  <c r="F10" s="1"/>
  <c r="E10" s="1"/>
  <c r="S9"/>
  <c r="G9"/>
  <c r="F9" s="1"/>
  <c r="E9" s="1"/>
  <c r="S8"/>
  <c r="G8"/>
  <c r="F8" s="1"/>
  <c r="E8" s="1"/>
  <c r="S7"/>
  <c r="M7"/>
  <c r="G7"/>
  <c r="F7" s="1"/>
  <c r="E7" s="1"/>
</calcChain>
</file>

<file path=xl/sharedStrings.xml><?xml version="1.0" encoding="utf-8"?>
<sst xmlns="http://schemas.openxmlformats.org/spreadsheetml/2006/main" count="116" uniqueCount="67">
  <si>
    <t>表2：</t>
    <phoneticPr fontId="1" type="noConversion"/>
  </si>
  <si>
    <t>2021年部门收入总表</t>
    <phoneticPr fontId="1" type="noConversion"/>
  </si>
  <si>
    <t>部门：即墨区教育体育局</t>
    <phoneticPr fontId="1" type="noConversion"/>
  </si>
  <si>
    <t>单位：万元</t>
  </si>
  <si>
    <t>功能分类科目编码</t>
    <phoneticPr fontId="1" type="noConversion"/>
  </si>
  <si>
    <t>功能分类科目名称</t>
    <phoneticPr fontId="1" type="noConversion"/>
  </si>
  <si>
    <t>总计</t>
  </si>
  <si>
    <t>政府预算资金</t>
    <phoneticPr fontId="1" type="noConversion"/>
  </si>
  <si>
    <t>财政专户
管理资金</t>
    <phoneticPr fontId="1" type="noConversion"/>
  </si>
  <si>
    <t>单位资金</t>
    <phoneticPr fontId="1" type="noConversion"/>
  </si>
  <si>
    <t>类</t>
    <phoneticPr fontId="1" type="noConversion"/>
  </si>
  <si>
    <t>款</t>
    <phoneticPr fontId="1" type="noConversion"/>
  </si>
  <si>
    <t>项</t>
    <phoneticPr fontId="1" type="noConversion"/>
  </si>
  <si>
    <t>财政拨款
小计</t>
    <phoneticPr fontId="1" type="noConversion"/>
  </si>
  <si>
    <t>一般公共预算</t>
    <phoneticPr fontId="1" type="noConversion"/>
  </si>
  <si>
    <t>政府性基金预算</t>
    <phoneticPr fontId="1" type="noConversion"/>
  </si>
  <si>
    <t>国有资本
经营预算</t>
    <phoneticPr fontId="1" type="noConversion"/>
  </si>
  <si>
    <t>社会保险基金预算</t>
    <phoneticPr fontId="1" type="noConversion"/>
  </si>
  <si>
    <t>单位资金小计</t>
    <phoneticPr fontId="1" type="noConversion"/>
  </si>
  <si>
    <t>事业收入资金</t>
    <phoneticPr fontId="1" type="noConversion"/>
  </si>
  <si>
    <t>上级补助收入资金</t>
    <phoneticPr fontId="1" type="noConversion"/>
  </si>
  <si>
    <t>附属单位上缴收入资金</t>
    <phoneticPr fontId="1" type="noConversion"/>
  </si>
  <si>
    <t>事业单位经营收入</t>
    <phoneticPr fontId="1" type="noConversion"/>
  </si>
  <si>
    <t>其他收入</t>
    <phoneticPr fontId="1" type="noConversion"/>
  </si>
  <si>
    <t>一般公共预算
小计</t>
    <phoneticPr fontId="1" type="noConversion"/>
  </si>
  <si>
    <t>经费拨款（补助）</t>
    <phoneticPr fontId="1" type="noConversion"/>
  </si>
  <si>
    <t>纳入预算管理的政府非税收入</t>
    <phoneticPr fontId="1" type="noConversion"/>
  </si>
  <si>
    <t>一般债券</t>
    <phoneticPr fontId="1" type="noConversion"/>
  </si>
  <si>
    <t>外国政府和国际组织贷款</t>
    <phoneticPr fontId="1" type="noConversion"/>
  </si>
  <si>
    <t>外国政府和国际组织赠款</t>
    <phoneticPr fontId="1" type="noConversion"/>
  </si>
  <si>
    <t>政府性基金预算小计</t>
    <phoneticPr fontId="1" type="noConversion"/>
  </si>
  <si>
    <t>政府性基金预算资金</t>
    <phoneticPr fontId="1" type="noConversion"/>
  </si>
  <si>
    <t>专项债券</t>
    <phoneticPr fontId="1" type="noConversion"/>
  </si>
  <si>
    <t>130001-青岛市即墨区教育和体育局</t>
  </si>
  <si>
    <t>205</t>
  </si>
  <si>
    <t>01</t>
  </si>
  <si>
    <t>行政运行</t>
  </si>
  <si>
    <t>02</t>
  </si>
  <si>
    <t>学前教育</t>
  </si>
  <si>
    <t>小学教育</t>
  </si>
  <si>
    <t>03</t>
  </si>
  <si>
    <t>初中教育</t>
  </si>
  <si>
    <t>04</t>
  </si>
  <si>
    <t>高中教育</t>
  </si>
  <si>
    <t>99</t>
  </si>
  <si>
    <t>其他普通教育支出</t>
  </si>
  <si>
    <t>其他职业教育支出</t>
  </si>
  <si>
    <t>其他成人教育支出</t>
  </si>
  <si>
    <t>07</t>
  </si>
  <si>
    <t>特殊学校教育</t>
  </si>
  <si>
    <t>08</t>
  </si>
  <si>
    <t>教师进修</t>
  </si>
  <si>
    <t>09</t>
  </si>
  <si>
    <t>05</t>
  </si>
  <si>
    <t>中等职业学校教学设施</t>
  </si>
  <si>
    <t>其他教育费附加安排的支出</t>
  </si>
  <si>
    <t>208</t>
  </si>
  <si>
    <t>机关事业单位基本养老保险缴费支出</t>
  </si>
  <si>
    <t>06</t>
  </si>
  <si>
    <t>机关事业单位职业年金缴费支出</t>
  </si>
  <si>
    <t>212</t>
  </si>
  <si>
    <t>城市建设支出</t>
  </si>
  <si>
    <t>221</t>
  </si>
  <si>
    <t>住房公积金</t>
  </si>
  <si>
    <t>130002-青岛市即墨区体育中心</t>
  </si>
  <si>
    <t>207</t>
  </si>
  <si>
    <t>合    计</t>
    <phoneticPr fontId="1" type="noConversion"/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</si>
</sst>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3" formatCode="_ * #,##0.00_ ;_ * \-#,##0.00_ ;_ * &quot;-&quot;??_ ;_ @_ "/>
    <numFmt numFmtId="176" formatCode="00"/>
    <numFmt numFmtId="177" formatCode="#,##0.00_);[Red]\(#,##0.00\)"/>
    <numFmt numFmtId="178" formatCode="0.00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-* #,##0_$_-;\-* #,##0_$_-;_-* &quot;-&quot;_$_-;_-@_-"/>
    <numFmt numFmtId="182" formatCode="_-* #,##0.00_$_-;\-* #,##0.00_$_-;_-* &quot;-&quot;??_$_-;_-@_-"/>
    <numFmt numFmtId="183" formatCode="_-* #,##0&quot;$&quot;_-;\-* #,##0&quot;$&quot;_-;_-* &quot;-&quot;&quot;$&quot;_-;_-@_-"/>
    <numFmt numFmtId="184" formatCode="_-* #,##0.00&quot;$&quot;_-;\-* #,##0.00&quot;$&quot;_-;_-* &quot;-&quot;??&quot;$&quot;_-;_-@_-"/>
  </numFmts>
  <fonts count="17"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sz val="20"/>
      <name val="宋体"/>
      <family val="3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Tahoma"/>
      <family val="2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0"/>
      <name val="Helv"/>
      <family val="2"/>
    </font>
    <font>
      <sz val="12"/>
      <name val="바탕체"/>
      <family val="3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6">
    <xf numFmtId="0" fontId="0" fillId="0" borderId="0">
      <alignment vertical="center"/>
    </xf>
    <xf numFmtId="0" fontId="1" fillId="0" borderId="0"/>
    <xf numFmtId="0" fontId="1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180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81" fontId="10" fillId="0" borderId="0" applyFont="0" applyFill="0" applyBorder="0" applyAlignment="0" applyProtection="0">
      <alignment vertical="center"/>
    </xf>
    <xf numFmtId="182" fontId="10" fillId="0" borderId="0" applyFont="0" applyFill="0" applyBorder="0" applyAlignment="0" applyProtection="0">
      <alignment vertical="center"/>
    </xf>
    <xf numFmtId="183" fontId="10" fillId="0" borderId="0" applyFont="0" applyFill="0" applyBorder="0" applyAlignment="0" applyProtection="0">
      <alignment vertical="center"/>
    </xf>
    <xf numFmtId="184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40" fontId="10" fillId="0" borderId="0" applyFont="0" applyFill="0" applyBorder="0" applyAlignment="0" applyProtection="0">
      <alignment vertical="center"/>
    </xf>
    <xf numFmtId="0" fontId="10" fillId="0" borderId="0" applyFont="0" applyFill="0" applyBorder="0" applyAlignment="0" applyProtection="0">
      <alignment vertical="center"/>
    </xf>
    <xf numFmtId="0" fontId="10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1" applyFont="1"/>
    <xf numFmtId="0" fontId="1" fillId="0" borderId="0" xfId="1"/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Alignment="1">
      <alignment horizontal="right" vertical="center"/>
    </xf>
    <xf numFmtId="176" fontId="4" fillId="0" borderId="0" xfId="1" applyNumberFormat="1" applyFont="1" applyFill="1" applyAlignment="1" applyProtection="1">
      <alignment horizontal="center" vertical="center"/>
    </xf>
    <xf numFmtId="0" fontId="5" fillId="0" borderId="0" xfId="0" applyFont="1">
      <alignment vertical="center"/>
    </xf>
    <xf numFmtId="0" fontId="3" fillId="0" borderId="0" xfId="2" applyNumberFormat="1" applyFont="1" applyFill="1" applyAlignment="1" applyProtection="1">
      <alignment horizontal="left" vertical="center"/>
    </xf>
    <xf numFmtId="0" fontId="1" fillId="0" borderId="0" xfId="1" applyBorder="1"/>
    <xf numFmtId="0" fontId="3" fillId="0" borderId="0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0" fontId="3" fillId="0" borderId="4" xfId="1" applyNumberFormat="1" applyFont="1" applyFill="1" applyBorder="1" applyAlignment="1" applyProtection="1">
      <alignment horizontal="center" vertical="center"/>
    </xf>
    <xf numFmtId="0" fontId="3" fillId="0" borderId="5" xfId="1" applyNumberFormat="1" applyFont="1" applyFill="1" applyBorder="1" applyAlignment="1" applyProtection="1">
      <alignment horizontal="center" vertical="center" wrapText="1"/>
    </xf>
    <xf numFmtId="0" fontId="3" fillId="0" borderId="5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0" applyFont="1">
      <alignment vertical="center"/>
    </xf>
    <xf numFmtId="0" fontId="3" fillId="0" borderId="6" xfId="1" applyNumberFormat="1" applyFont="1" applyFill="1" applyBorder="1" applyAlignment="1" applyProtection="1">
      <alignment horizontal="center" vertical="center"/>
    </xf>
    <xf numFmtId="0" fontId="3" fillId="0" borderId="7" xfId="1" applyNumberFormat="1" applyFont="1" applyFill="1" applyBorder="1" applyAlignment="1" applyProtection="1">
      <alignment horizontal="center" vertical="center" wrapText="1"/>
    </xf>
    <xf numFmtId="177" fontId="3" fillId="0" borderId="8" xfId="1" applyNumberFormat="1" applyFont="1" applyFill="1" applyBorder="1" applyAlignment="1" applyProtection="1">
      <alignment horizontal="center" vertical="center"/>
    </xf>
    <xf numFmtId="177" fontId="3" fillId="0" borderId="9" xfId="1" applyNumberFormat="1" applyFont="1" applyFill="1" applyBorder="1" applyAlignment="1" applyProtection="1">
      <alignment horizontal="center" vertical="center"/>
    </xf>
    <xf numFmtId="177" fontId="3" fillId="0" borderId="10" xfId="1" applyNumberFormat="1" applyFont="1" applyFill="1" applyBorder="1" applyAlignment="1" applyProtection="1">
      <alignment horizontal="center" vertical="center"/>
    </xf>
    <xf numFmtId="177" fontId="3" fillId="0" borderId="6" xfId="1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7" xfId="1" applyNumberFormat="1" applyFont="1" applyFill="1" applyBorder="1" applyAlignment="1" applyProtection="1">
      <alignment horizontal="center" vertical="center"/>
    </xf>
    <xf numFmtId="177" fontId="3" fillId="0" borderId="5" xfId="1" applyNumberFormat="1" applyFont="1" applyFill="1" applyBorder="1" applyAlignment="1" applyProtection="1">
      <alignment horizontal="center" vertical="center" wrapText="1"/>
    </xf>
    <xf numFmtId="0" fontId="3" fillId="0" borderId="5" xfId="1" applyNumberFormat="1" applyFont="1" applyFill="1" applyBorder="1" applyAlignment="1" applyProtection="1">
      <alignment horizontal="center" vertical="center" wrapText="1"/>
    </xf>
    <xf numFmtId="177" fontId="3" fillId="0" borderId="7" xfId="1" applyNumberFormat="1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vertical="center"/>
    </xf>
    <xf numFmtId="4" fontId="6" fillId="0" borderId="11" xfId="0" applyNumberFormat="1" applyFont="1" applyBorder="1" applyAlignment="1" applyProtection="1">
      <alignment vertical="center"/>
    </xf>
    <xf numFmtId="178" fontId="3" fillId="0" borderId="5" xfId="1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vertical="center"/>
    </xf>
    <xf numFmtId="4" fontId="7" fillId="0" borderId="11" xfId="0" applyNumberFormat="1" applyFont="1" applyBorder="1" applyAlignment="1" applyProtection="1">
      <alignment vertical="center"/>
    </xf>
    <xf numFmtId="178" fontId="3" fillId="0" borderId="12" xfId="1" applyNumberFormat="1" applyFont="1" applyFill="1" applyBorder="1" applyAlignment="1" applyProtection="1">
      <alignment horizontal="right" vertical="center" wrapText="1"/>
    </xf>
    <xf numFmtId="49" fontId="3" fillId="0" borderId="5" xfId="1" applyNumberFormat="1" applyFont="1" applyFill="1" applyBorder="1" applyAlignment="1" applyProtection="1">
      <alignment vertical="center" wrapText="1"/>
    </xf>
    <xf numFmtId="49" fontId="3" fillId="0" borderId="5" xfId="1" applyNumberFormat="1" applyFont="1" applyFill="1" applyBorder="1" applyAlignment="1" applyProtection="1">
      <alignment horizontal="left" vertical="center" wrapText="1"/>
    </xf>
    <xf numFmtId="178" fontId="3" fillId="0" borderId="5" xfId="2" applyNumberFormat="1" applyFont="1" applyFill="1" applyBorder="1" applyAlignment="1" applyProtection="1">
      <alignment horizontal="right" vertical="center"/>
    </xf>
    <xf numFmtId="49" fontId="3" fillId="0" borderId="5" xfId="1" applyNumberFormat="1" applyFont="1" applyFill="1" applyBorder="1" applyAlignment="1" applyProtection="1">
      <alignment horizontal="center" vertical="center" wrapText="1"/>
    </xf>
  </cellXfs>
  <cellStyles count="66">
    <cellStyle name="20% - 着色 1" xfId="3"/>
    <cellStyle name="20% - 着色 2" xfId="4"/>
    <cellStyle name="20% - 着色 3" xfId="5"/>
    <cellStyle name="20% - 着色 4" xfId="6"/>
    <cellStyle name="20% - 着色 5" xfId="7"/>
    <cellStyle name="20% - 着色 6" xfId="8"/>
    <cellStyle name="40% - 着色 1" xfId="9"/>
    <cellStyle name="40% - 着色 2" xfId="10"/>
    <cellStyle name="40% - 着色 3" xfId="11"/>
    <cellStyle name="40% - 着色 4" xfId="12"/>
    <cellStyle name="40% - 着色 5" xfId="13"/>
    <cellStyle name="40% - 着色 6" xfId="14"/>
    <cellStyle name="60% - 着色 1" xfId="15"/>
    <cellStyle name="60% - 着色 2" xfId="16"/>
    <cellStyle name="60% - 着色 3" xfId="17"/>
    <cellStyle name="60% - 着色 4" xfId="18"/>
    <cellStyle name="60% - 着色 5" xfId="19"/>
    <cellStyle name="60% - 着色 6" xfId="20"/>
    <cellStyle name="Comma [0]_laroux" xfId="21"/>
    <cellStyle name="Comma_laroux" xfId="22"/>
    <cellStyle name="Currency [0]_laroux" xfId="23"/>
    <cellStyle name="Currency_laroux" xfId="24"/>
    <cellStyle name="Normal_Certs Q2" xfId="25"/>
    <cellStyle name="常规" xfId="0" builtinId="0"/>
    <cellStyle name="常规 10" xfId="26"/>
    <cellStyle name="常规 10 2" xfId="27"/>
    <cellStyle name="常规 2" xfId="28"/>
    <cellStyle name="常规 2 2" xfId="29"/>
    <cellStyle name="常规 2 3" xfId="30"/>
    <cellStyle name="常规 3" xfId="31"/>
    <cellStyle name="常规 3 2" xfId="32"/>
    <cellStyle name="常规 3 2 2" xfId="33"/>
    <cellStyle name="常规 3 3" xfId="34"/>
    <cellStyle name="常规 3 4" xfId="35"/>
    <cellStyle name="常规 4" xfId="36"/>
    <cellStyle name="常规 4 2" xfId="37"/>
    <cellStyle name="常规 4 3" xfId="38"/>
    <cellStyle name="常规 5" xfId="39"/>
    <cellStyle name="常规 6" xfId="40"/>
    <cellStyle name="常规 7" xfId="41"/>
    <cellStyle name="常规 9" xfId="42"/>
    <cellStyle name="常规 9 2" xfId="43"/>
    <cellStyle name="常规_新报表页_部门预算批复表建议修改版" xfId="1"/>
    <cellStyle name="常规_新报表页1" xfId="2"/>
    <cellStyle name="霓付 [0]_ +Foil &amp; -FOIL &amp; PAPER" xfId="44"/>
    <cellStyle name="霓付_ +Foil &amp; -FOIL &amp; PAPER" xfId="45"/>
    <cellStyle name="烹拳 [0]_ +Foil &amp; -FOIL &amp; PAPER" xfId="46"/>
    <cellStyle name="烹拳_ +Foil &amp; -FOIL &amp; PAPER" xfId="47"/>
    <cellStyle name="普通_ 白土" xfId="48"/>
    <cellStyle name="千分位[0]_ 白土" xfId="49"/>
    <cellStyle name="千分位_ 白土" xfId="50"/>
    <cellStyle name="千位[0]_laroux" xfId="51"/>
    <cellStyle name="千位_laroux" xfId="52"/>
    <cellStyle name="钎霖_7.1" xfId="53"/>
    <cellStyle name="样式 1" xfId="54"/>
    <cellStyle name="着色 1" xfId="55"/>
    <cellStyle name="着色 2" xfId="56"/>
    <cellStyle name="着色 3" xfId="57"/>
    <cellStyle name="着色 4" xfId="58"/>
    <cellStyle name="着色 5" xfId="59"/>
    <cellStyle name="着色 6" xfId="60"/>
    <cellStyle name="콤마 [0]_BOILER-CO1" xfId="61"/>
    <cellStyle name="콤마_BOILER-CO1" xfId="62"/>
    <cellStyle name="통화 [0]_BOILER-CO1" xfId="63"/>
    <cellStyle name="통화_BOILER-CO1" xfId="64"/>
    <cellStyle name="표준_0N-HANDLING 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showGridLines="0" showZeros="0" tabSelected="1" workbookViewId="0">
      <selection activeCell="A2" sqref="A2:X2"/>
    </sheetView>
  </sheetViews>
  <sheetFormatPr defaultRowHeight="11.25"/>
  <cols>
    <col min="1" max="1" width="5.83203125" customWidth="1"/>
    <col min="2" max="2" width="6" bestFit="1" customWidth="1"/>
    <col min="3" max="3" width="6.1640625" customWidth="1"/>
    <col min="4" max="4" width="25.5" bestFit="1" customWidth="1"/>
    <col min="5" max="5" width="14.5" customWidth="1"/>
    <col min="6" max="6" width="16.1640625" customWidth="1"/>
    <col min="7" max="7" width="18.6640625" customWidth="1"/>
    <col min="8" max="8" width="19.5" customWidth="1"/>
    <col min="9" max="9" width="10.5" customWidth="1"/>
    <col min="10" max="12" width="9.6640625" customWidth="1"/>
    <col min="13" max="15" width="12" customWidth="1"/>
    <col min="16" max="17" width="10.6640625" bestFit="1" customWidth="1"/>
    <col min="18" max="24" width="10.5" customWidth="1"/>
  </cols>
  <sheetData>
    <row r="1" spans="1:24" ht="12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spans="1:24" s="6" customFormat="1" ht="33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9.5" customHeight="1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 t="s">
        <v>3</v>
      </c>
    </row>
    <row r="4" spans="1:24" s="20" customFormat="1" ht="17.25" customHeight="1">
      <c r="A4" s="11" t="s">
        <v>4</v>
      </c>
      <c r="B4" s="12"/>
      <c r="C4" s="13"/>
      <c r="D4" s="14" t="s">
        <v>5</v>
      </c>
      <c r="E4" s="15" t="s">
        <v>6</v>
      </c>
      <c r="F4" s="16" t="s">
        <v>7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5" t="s">
        <v>8</v>
      </c>
      <c r="S4" s="17" t="s">
        <v>9</v>
      </c>
      <c r="T4" s="18"/>
      <c r="U4" s="18"/>
      <c r="V4" s="18"/>
      <c r="W4" s="18"/>
      <c r="X4" s="19"/>
    </row>
    <row r="5" spans="1:24" s="20" customFormat="1" ht="17.25" customHeight="1">
      <c r="A5" s="16" t="s">
        <v>10</v>
      </c>
      <c r="B5" s="16" t="s">
        <v>11</v>
      </c>
      <c r="C5" s="16" t="s">
        <v>12</v>
      </c>
      <c r="D5" s="21"/>
      <c r="E5" s="15"/>
      <c r="F5" s="22" t="s">
        <v>13</v>
      </c>
      <c r="G5" s="23" t="s">
        <v>14</v>
      </c>
      <c r="H5" s="24"/>
      <c r="I5" s="24"/>
      <c r="J5" s="24"/>
      <c r="K5" s="24"/>
      <c r="L5" s="25"/>
      <c r="M5" s="22" t="s">
        <v>15</v>
      </c>
      <c r="N5" s="22"/>
      <c r="O5" s="22"/>
      <c r="P5" s="22" t="s">
        <v>16</v>
      </c>
      <c r="Q5" s="26" t="s">
        <v>17</v>
      </c>
      <c r="R5" s="15"/>
      <c r="S5" s="27" t="s">
        <v>18</v>
      </c>
      <c r="T5" s="27" t="s">
        <v>19</v>
      </c>
      <c r="U5" s="27" t="s">
        <v>20</v>
      </c>
      <c r="V5" s="27" t="s">
        <v>21</v>
      </c>
      <c r="W5" s="27" t="s">
        <v>22</v>
      </c>
      <c r="X5" s="27" t="s">
        <v>23</v>
      </c>
    </row>
    <row r="6" spans="1:24" s="20" customFormat="1" ht="58.5" customHeight="1">
      <c r="A6" s="16"/>
      <c r="B6" s="16"/>
      <c r="C6" s="16"/>
      <c r="D6" s="28"/>
      <c r="E6" s="15"/>
      <c r="F6" s="15"/>
      <c r="G6" s="29" t="s">
        <v>24</v>
      </c>
      <c r="H6" s="30" t="s">
        <v>25</v>
      </c>
      <c r="I6" s="30" t="s">
        <v>26</v>
      </c>
      <c r="J6" s="30" t="s">
        <v>27</v>
      </c>
      <c r="K6" s="30" t="s">
        <v>28</v>
      </c>
      <c r="L6" s="30" t="s">
        <v>29</v>
      </c>
      <c r="M6" s="30" t="s">
        <v>30</v>
      </c>
      <c r="N6" s="30" t="s">
        <v>31</v>
      </c>
      <c r="O6" s="30" t="s">
        <v>32</v>
      </c>
      <c r="P6" s="15"/>
      <c r="Q6" s="31"/>
      <c r="R6" s="15"/>
      <c r="S6" s="22"/>
      <c r="T6" s="22"/>
      <c r="U6" s="22"/>
      <c r="V6" s="22"/>
      <c r="W6" s="22"/>
      <c r="X6" s="22"/>
    </row>
    <row r="7" spans="1:24" s="20" customFormat="1" ht="20.100000000000001" customHeight="1">
      <c r="A7" s="32" t="s">
        <v>33</v>
      </c>
      <c r="B7" s="32"/>
      <c r="C7" s="32"/>
      <c r="D7" s="32"/>
      <c r="E7" s="33">
        <f t="shared" ref="E7:E28" si="0">F7+P7+Q7+R7+S7</f>
        <v>288197.350684</v>
      </c>
      <c r="F7" s="33">
        <f t="shared" ref="F7:F28" si="1">G7+M7</f>
        <v>288197.350684</v>
      </c>
      <c r="G7" s="33">
        <f t="shared" ref="G7:G21" si="2">H7+I7+J7+K7+L7</f>
        <v>278197.350684</v>
      </c>
      <c r="H7" s="33">
        <v>278197.350684</v>
      </c>
      <c r="I7" s="33"/>
      <c r="J7" s="33"/>
      <c r="K7" s="33"/>
      <c r="L7" s="33"/>
      <c r="M7" s="33">
        <f>N7+O7</f>
        <v>10000</v>
      </c>
      <c r="N7" s="33">
        <v>10000</v>
      </c>
      <c r="O7" s="33"/>
      <c r="P7" s="33"/>
      <c r="Q7" s="34"/>
      <c r="R7" s="34"/>
      <c r="S7" s="34">
        <f>SUM(T7:X7)</f>
        <v>0</v>
      </c>
      <c r="T7" s="34"/>
      <c r="U7" s="34"/>
      <c r="V7" s="34"/>
      <c r="W7" s="34"/>
      <c r="X7" s="34"/>
    </row>
    <row r="8" spans="1:24" s="20" customFormat="1" ht="20.100000000000001" customHeight="1">
      <c r="A8" s="35" t="s">
        <v>34</v>
      </c>
      <c r="B8" s="35" t="s">
        <v>35</v>
      </c>
      <c r="C8" s="35" t="s">
        <v>35</v>
      </c>
      <c r="D8" s="35" t="s">
        <v>36</v>
      </c>
      <c r="E8" s="36">
        <f t="shared" si="0"/>
        <v>4339.5397759999996</v>
      </c>
      <c r="F8" s="36">
        <f t="shared" si="1"/>
        <v>4339.5397759999996</v>
      </c>
      <c r="G8" s="36">
        <f t="shared" si="2"/>
        <v>4339.5397759999996</v>
      </c>
      <c r="H8" s="36">
        <v>4339.5397759999996</v>
      </c>
      <c r="I8" s="36"/>
      <c r="J8" s="36"/>
      <c r="K8" s="36"/>
      <c r="L8" s="36"/>
      <c r="M8" s="36"/>
      <c r="N8" s="36"/>
      <c r="O8" s="36"/>
      <c r="P8" s="36"/>
      <c r="Q8" s="34">
        <v>0</v>
      </c>
      <c r="R8" s="34">
        <v>0</v>
      </c>
      <c r="S8" s="34">
        <f t="shared" ref="S8:S32" si="3">SUM(T8:X8)</f>
        <v>0</v>
      </c>
      <c r="T8" s="34">
        <v>0</v>
      </c>
      <c r="U8" s="34"/>
      <c r="V8" s="34">
        <v>0</v>
      </c>
      <c r="W8" s="34">
        <v>0</v>
      </c>
      <c r="X8" s="34">
        <v>0</v>
      </c>
    </row>
    <row r="9" spans="1:24" s="20" customFormat="1" ht="20.100000000000001" customHeight="1">
      <c r="A9" s="35" t="s">
        <v>34</v>
      </c>
      <c r="B9" s="35" t="s">
        <v>37</v>
      </c>
      <c r="C9" s="35" t="s">
        <v>35</v>
      </c>
      <c r="D9" s="35" t="s">
        <v>38</v>
      </c>
      <c r="E9" s="36">
        <f t="shared" si="0"/>
        <v>4800.6114120000002</v>
      </c>
      <c r="F9" s="36">
        <f t="shared" si="1"/>
        <v>4800.6114120000002</v>
      </c>
      <c r="G9" s="36">
        <f t="shared" si="2"/>
        <v>4800.6114120000002</v>
      </c>
      <c r="H9" s="36">
        <v>4800.6114120000002</v>
      </c>
      <c r="I9" s="36"/>
      <c r="J9" s="36"/>
      <c r="K9" s="36"/>
      <c r="L9" s="36"/>
      <c r="M9" s="36"/>
      <c r="N9" s="36"/>
      <c r="O9" s="36"/>
      <c r="P9" s="36"/>
      <c r="Q9" s="34">
        <v>0</v>
      </c>
      <c r="R9" s="34">
        <v>0</v>
      </c>
      <c r="S9" s="34">
        <f t="shared" si="3"/>
        <v>0</v>
      </c>
      <c r="T9" s="34">
        <v>0</v>
      </c>
      <c r="U9" s="34"/>
      <c r="V9" s="34">
        <v>0</v>
      </c>
      <c r="W9" s="34">
        <v>0</v>
      </c>
      <c r="X9" s="34">
        <v>0</v>
      </c>
    </row>
    <row r="10" spans="1:24" s="20" customFormat="1" ht="20.100000000000001" customHeight="1">
      <c r="A10" s="35" t="s">
        <v>34</v>
      </c>
      <c r="B10" s="35" t="s">
        <v>37</v>
      </c>
      <c r="C10" s="35" t="s">
        <v>37</v>
      </c>
      <c r="D10" s="35" t="s">
        <v>39</v>
      </c>
      <c r="E10" s="36">
        <f t="shared" si="0"/>
        <v>74193.240307999993</v>
      </c>
      <c r="F10" s="36">
        <f t="shared" si="1"/>
        <v>74193.240307999993</v>
      </c>
      <c r="G10" s="36">
        <f t="shared" si="2"/>
        <v>74193.240307999993</v>
      </c>
      <c r="H10" s="36">
        <v>74193.240307999993</v>
      </c>
      <c r="I10" s="36"/>
      <c r="J10" s="36"/>
      <c r="K10" s="36"/>
      <c r="L10" s="36"/>
      <c r="M10" s="36"/>
      <c r="N10" s="36"/>
      <c r="O10" s="36"/>
      <c r="P10" s="36"/>
      <c r="Q10" s="34">
        <v>0</v>
      </c>
      <c r="R10" s="34">
        <v>0</v>
      </c>
      <c r="S10" s="34">
        <f t="shared" si="3"/>
        <v>0</v>
      </c>
      <c r="T10" s="34">
        <v>0</v>
      </c>
      <c r="U10" s="34"/>
      <c r="V10" s="34">
        <v>0</v>
      </c>
      <c r="W10" s="34">
        <v>0</v>
      </c>
      <c r="X10" s="34">
        <v>0</v>
      </c>
    </row>
    <row r="11" spans="1:24" s="20" customFormat="1" ht="20.100000000000001" customHeight="1">
      <c r="A11" s="35" t="s">
        <v>34</v>
      </c>
      <c r="B11" s="35" t="s">
        <v>37</v>
      </c>
      <c r="C11" s="35" t="s">
        <v>40</v>
      </c>
      <c r="D11" s="35" t="s">
        <v>41</v>
      </c>
      <c r="E11" s="36">
        <f t="shared" si="0"/>
        <v>49084.399008</v>
      </c>
      <c r="F11" s="36">
        <f t="shared" si="1"/>
        <v>49084.399008</v>
      </c>
      <c r="G11" s="36">
        <f t="shared" si="2"/>
        <v>49084.399008</v>
      </c>
      <c r="H11" s="36">
        <v>49084.399008</v>
      </c>
      <c r="I11" s="36"/>
      <c r="J11" s="36"/>
      <c r="K11" s="36"/>
      <c r="L11" s="36"/>
      <c r="M11" s="36"/>
      <c r="N11" s="36"/>
      <c r="O11" s="36"/>
      <c r="P11" s="36"/>
      <c r="Q11" s="34"/>
      <c r="R11" s="34"/>
      <c r="S11" s="34">
        <f t="shared" si="3"/>
        <v>0</v>
      </c>
      <c r="T11" s="34"/>
      <c r="U11" s="34"/>
      <c r="V11" s="34"/>
      <c r="W11" s="34"/>
      <c r="X11" s="34"/>
    </row>
    <row r="12" spans="1:24" s="20" customFormat="1" ht="20.100000000000001" customHeight="1">
      <c r="A12" s="35" t="s">
        <v>34</v>
      </c>
      <c r="B12" s="35" t="s">
        <v>37</v>
      </c>
      <c r="C12" s="35" t="s">
        <v>42</v>
      </c>
      <c r="D12" s="35" t="s">
        <v>43</v>
      </c>
      <c r="E12" s="36">
        <f t="shared" si="0"/>
        <v>33275.949275999999</v>
      </c>
      <c r="F12" s="36">
        <f t="shared" si="1"/>
        <v>33275.949275999999</v>
      </c>
      <c r="G12" s="36">
        <f t="shared" si="2"/>
        <v>33275.949275999999</v>
      </c>
      <c r="H12" s="36">
        <v>33275.949275999999</v>
      </c>
      <c r="I12" s="36"/>
      <c r="J12" s="36"/>
      <c r="K12" s="36"/>
      <c r="L12" s="36"/>
      <c r="M12" s="36"/>
      <c r="N12" s="36"/>
      <c r="O12" s="36"/>
      <c r="P12" s="36"/>
      <c r="Q12" s="34"/>
      <c r="R12" s="34"/>
      <c r="S12" s="34">
        <f t="shared" si="3"/>
        <v>0</v>
      </c>
      <c r="T12" s="34"/>
      <c r="U12" s="34"/>
      <c r="V12" s="34"/>
      <c r="W12" s="34"/>
      <c r="X12" s="34"/>
    </row>
    <row r="13" spans="1:24" s="20" customFormat="1" ht="20.100000000000001" customHeight="1">
      <c r="A13" s="35" t="s">
        <v>34</v>
      </c>
      <c r="B13" s="35" t="s">
        <v>37</v>
      </c>
      <c r="C13" s="35" t="s">
        <v>44</v>
      </c>
      <c r="D13" s="35" t="s">
        <v>45</v>
      </c>
      <c r="E13" s="36">
        <f t="shared" si="0"/>
        <v>30148.625316000001</v>
      </c>
      <c r="F13" s="36">
        <f t="shared" si="1"/>
        <v>30148.625316000001</v>
      </c>
      <c r="G13" s="36">
        <f t="shared" si="2"/>
        <v>30148.625316000001</v>
      </c>
      <c r="H13" s="36">
        <v>30148.625316000001</v>
      </c>
      <c r="I13" s="36"/>
      <c r="J13" s="36"/>
      <c r="K13" s="36"/>
      <c r="L13" s="36"/>
      <c r="M13" s="36"/>
      <c r="N13" s="36"/>
      <c r="O13" s="36"/>
      <c r="P13" s="36"/>
      <c r="Q13" s="37"/>
      <c r="R13" s="37"/>
      <c r="S13" s="37"/>
      <c r="T13" s="37"/>
      <c r="U13" s="37"/>
      <c r="V13" s="37"/>
      <c r="W13" s="37"/>
      <c r="X13" s="37"/>
    </row>
    <row r="14" spans="1:24" s="20" customFormat="1" ht="20.100000000000001" customHeight="1">
      <c r="A14" s="35" t="s">
        <v>34</v>
      </c>
      <c r="B14" s="35" t="s">
        <v>40</v>
      </c>
      <c r="C14" s="35" t="s">
        <v>44</v>
      </c>
      <c r="D14" s="35" t="s">
        <v>46</v>
      </c>
      <c r="E14" s="36">
        <f t="shared" si="0"/>
        <v>15157.122508</v>
      </c>
      <c r="F14" s="36">
        <f t="shared" si="1"/>
        <v>15157.122508</v>
      </c>
      <c r="G14" s="36">
        <f t="shared" si="2"/>
        <v>15157.122508</v>
      </c>
      <c r="H14" s="36">
        <v>15157.122508</v>
      </c>
      <c r="I14" s="36"/>
      <c r="J14" s="36"/>
      <c r="K14" s="36"/>
      <c r="L14" s="36"/>
      <c r="M14" s="36"/>
      <c r="N14" s="36"/>
      <c r="O14" s="36"/>
      <c r="P14" s="36"/>
      <c r="Q14" s="37"/>
      <c r="R14" s="37"/>
      <c r="S14" s="37"/>
      <c r="T14" s="37"/>
      <c r="U14" s="37"/>
      <c r="V14" s="37"/>
      <c r="W14" s="37"/>
      <c r="X14" s="37"/>
    </row>
    <row r="15" spans="1:24" s="20" customFormat="1" ht="20.100000000000001" customHeight="1">
      <c r="A15" s="35" t="s">
        <v>34</v>
      </c>
      <c r="B15" s="35" t="s">
        <v>42</v>
      </c>
      <c r="C15" s="35" t="s">
        <v>44</v>
      </c>
      <c r="D15" s="35" t="s">
        <v>47</v>
      </c>
      <c r="E15" s="36">
        <f t="shared" si="0"/>
        <v>749.47503600000005</v>
      </c>
      <c r="F15" s="36">
        <f t="shared" si="1"/>
        <v>749.47503600000005</v>
      </c>
      <c r="G15" s="36">
        <f t="shared" si="2"/>
        <v>749.47503600000005</v>
      </c>
      <c r="H15" s="36">
        <v>749.47503600000005</v>
      </c>
      <c r="I15" s="36"/>
      <c r="J15" s="36"/>
      <c r="K15" s="36"/>
      <c r="L15" s="36"/>
      <c r="M15" s="36"/>
      <c r="N15" s="36"/>
      <c r="O15" s="36"/>
      <c r="P15" s="36"/>
      <c r="Q15" s="37"/>
      <c r="R15" s="37"/>
      <c r="S15" s="37"/>
      <c r="T15" s="37"/>
      <c r="U15" s="37"/>
      <c r="V15" s="37"/>
      <c r="W15" s="37"/>
      <c r="X15" s="37"/>
    </row>
    <row r="16" spans="1:24" s="20" customFormat="1" ht="20.100000000000001" customHeight="1">
      <c r="A16" s="35" t="s">
        <v>34</v>
      </c>
      <c r="B16" s="35" t="s">
        <v>48</v>
      </c>
      <c r="C16" s="35" t="s">
        <v>35</v>
      </c>
      <c r="D16" s="35" t="s">
        <v>49</v>
      </c>
      <c r="E16" s="36">
        <f t="shared" si="0"/>
        <v>1578.7631120000001</v>
      </c>
      <c r="F16" s="36">
        <f t="shared" si="1"/>
        <v>1578.7631120000001</v>
      </c>
      <c r="G16" s="36">
        <f t="shared" si="2"/>
        <v>1578.7631120000001</v>
      </c>
      <c r="H16" s="36">
        <v>1578.7631120000001</v>
      </c>
      <c r="I16" s="36"/>
      <c r="J16" s="36"/>
      <c r="K16" s="36"/>
      <c r="L16" s="36"/>
      <c r="M16" s="36"/>
      <c r="N16" s="36"/>
      <c r="O16" s="36"/>
      <c r="P16" s="36"/>
      <c r="Q16" s="37"/>
      <c r="R16" s="37"/>
      <c r="S16" s="37"/>
      <c r="T16" s="37"/>
      <c r="U16" s="37"/>
      <c r="V16" s="37"/>
      <c r="W16" s="37"/>
      <c r="X16" s="37"/>
    </row>
    <row r="17" spans="1:24" s="20" customFormat="1" ht="20.100000000000001" customHeight="1">
      <c r="A17" s="35" t="s">
        <v>34</v>
      </c>
      <c r="B17" s="35" t="s">
        <v>50</v>
      </c>
      <c r="C17" s="35" t="s">
        <v>35</v>
      </c>
      <c r="D17" s="35" t="s">
        <v>51</v>
      </c>
      <c r="E17" s="36">
        <f t="shared" si="0"/>
        <v>708.57358799999997</v>
      </c>
      <c r="F17" s="36">
        <f t="shared" si="1"/>
        <v>708.57358799999997</v>
      </c>
      <c r="G17" s="36">
        <f t="shared" si="2"/>
        <v>708.57358799999997</v>
      </c>
      <c r="H17" s="36">
        <v>708.57358799999997</v>
      </c>
      <c r="I17" s="36"/>
      <c r="J17" s="36"/>
      <c r="K17" s="36"/>
      <c r="L17" s="36"/>
      <c r="M17" s="36"/>
      <c r="N17" s="36"/>
      <c r="O17" s="36"/>
      <c r="P17" s="36"/>
      <c r="Q17" s="37"/>
      <c r="R17" s="37"/>
      <c r="S17" s="37"/>
      <c r="T17" s="37"/>
      <c r="U17" s="37"/>
      <c r="V17" s="37"/>
      <c r="W17" s="37"/>
      <c r="X17" s="37"/>
    </row>
    <row r="18" spans="1:24" s="20" customFormat="1" ht="20.100000000000001" customHeight="1">
      <c r="A18" s="35" t="s">
        <v>34</v>
      </c>
      <c r="B18" s="35" t="s">
        <v>52</v>
      </c>
      <c r="C18" s="35" t="s">
        <v>53</v>
      </c>
      <c r="D18" s="35" t="s">
        <v>54</v>
      </c>
      <c r="E18" s="36">
        <f t="shared" si="0"/>
        <v>6000</v>
      </c>
      <c r="F18" s="36">
        <f t="shared" si="1"/>
        <v>6000</v>
      </c>
      <c r="G18" s="36">
        <f t="shared" si="2"/>
        <v>6000</v>
      </c>
      <c r="H18" s="36">
        <v>6000</v>
      </c>
      <c r="I18" s="36"/>
      <c r="J18" s="36"/>
      <c r="K18" s="36"/>
      <c r="L18" s="36"/>
      <c r="M18" s="36"/>
      <c r="N18" s="36"/>
      <c r="O18" s="36"/>
      <c r="P18" s="36"/>
      <c r="Q18" s="37"/>
      <c r="R18" s="37"/>
      <c r="S18" s="37"/>
      <c r="T18" s="37"/>
      <c r="U18" s="37"/>
      <c r="V18" s="37"/>
      <c r="W18" s="37"/>
      <c r="X18" s="37"/>
    </row>
    <row r="19" spans="1:24" s="20" customFormat="1" ht="20.100000000000001" customHeight="1">
      <c r="A19" s="35" t="s">
        <v>34</v>
      </c>
      <c r="B19" s="35" t="s">
        <v>52</v>
      </c>
      <c r="C19" s="35" t="s">
        <v>44</v>
      </c>
      <c r="D19" s="35" t="s">
        <v>55</v>
      </c>
      <c r="E19" s="36">
        <f t="shared" si="0"/>
        <v>13740.79</v>
      </c>
      <c r="F19" s="36">
        <f t="shared" si="1"/>
        <v>13740.79</v>
      </c>
      <c r="G19" s="36">
        <f t="shared" si="2"/>
        <v>13740.79</v>
      </c>
      <c r="H19" s="36">
        <v>13740.79</v>
      </c>
      <c r="I19" s="36"/>
      <c r="J19" s="36"/>
      <c r="K19" s="36"/>
      <c r="L19" s="36"/>
      <c r="M19" s="36"/>
      <c r="N19" s="36"/>
      <c r="O19" s="36"/>
      <c r="P19" s="36"/>
      <c r="Q19" s="37"/>
      <c r="R19" s="37"/>
      <c r="S19" s="37"/>
      <c r="T19" s="37"/>
      <c r="U19" s="37"/>
      <c r="V19" s="37"/>
      <c r="W19" s="37"/>
      <c r="X19" s="37"/>
    </row>
    <row r="20" spans="1:24" s="20" customFormat="1" ht="20.100000000000001" customHeight="1">
      <c r="A20" s="35" t="s">
        <v>56</v>
      </c>
      <c r="B20" s="35" t="s">
        <v>53</v>
      </c>
      <c r="C20" s="35" t="s">
        <v>53</v>
      </c>
      <c r="D20" s="35" t="s">
        <v>57</v>
      </c>
      <c r="E20" s="36">
        <f t="shared" si="0"/>
        <v>18261.290496000001</v>
      </c>
      <c r="F20" s="36">
        <f t="shared" si="1"/>
        <v>18261.290496000001</v>
      </c>
      <c r="G20" s="36">
        <f t="shared" si="2"/>
        <v>18261.290496000001</v>
      </c>
      <c r="H20" s="36">
        <v>18261.290496000001</v>
      </c>
      <c r="I20" s="36"/>
      <c r="J20" s="36"/>
      <c r="K20" s="36"/>
      <c r="L20" s="36"/>
      <c r="M20" s="36"/>
      <c r="N20" s="36"/>
      <c r="O20" s="36"/>
      <c r="P20" s="36"/>
      <c r="Q20" s="37"/>
      <c r="R20" s="37"/>
      <c r="S20" s="37"/>
      <c r="T20" s="37"/>
      <c r="U20" s="37"/>
      <c r="V20" s="37"/>
      <c r="W20" s="37"/>
      <c r="X20" s="37"/>
    </row>
    <row r="21" spans="1:24" s="20" customFormat="1" ht="20.100000000000001" customHeight="1">
      <c r="A21" s="35" t="s">
        <v>56</v>
      </c>
      <c r="B21" s="35" t="s">
        <v>53</v>
      </c>
      <c r="C21" s="35" t="s">
        <v>58</v>
      </c>
      <c r="D21" s="35" t="s">
        <v>59</v>
      </c>
      <c r="E21" s="36">
        <f t="shared" si="0"/>
        <v>9140.0268479999995</v>
      </c>
      <c r="F21" s="36">
        <f t="shared" si="1"/>
        <v>9140.0268479999995</v>
      </c>
      <c r="G21" s="36">
        <f t="shared" si="2"/>
        <v>9140.0268479999995</v>
      </c>
      <c r="H21" s="36">
        <v>9140.0268479999995</v>
      </c>
      <c r="I21" s="36"/>
      <c r="J21" s="36"/>
      <c r="K21" s="36"/>
      <c r="L21" s="36"/>
      <c r="M21" s="36"/>
      <c r="N21" s="36"/>
      <c r="O21" s="36"/>
      <c r="P21" s="36"/>
      <c r="Q21" s="37"/>
      <c r="R21" s="37"/>
      <c r="S21" s="37"/>
      <c r="T21" s="37"/>
      <c r="U21" s="37"/>
      <c r="V21" s="37"/>
      <c r="W21" s="37"/>
      <c r="X21" s="37"/>
    </row>
    <row r="22" spans="1:24" s="20" customFormat="1" ht="20.100000000000001" customHeight="1">
      <c r="A22" s="35" t="s">
        <v>60</v>
      </c>
      <c r="B22" s="35" t="s">
        <v>50</v>
      </c>
      <c r="C22" s="35" t="s">
        <v>40</v>
      </c>
      <c r="D22" s="35" t="s">
        <v>61</v>
      </c>
      <c r="E22" s="36">
        <f>F22+P22+Q22+R22+S22</f>
        <v>10000</v>
      </c>
      <c r="F22" s="36">
        <f t="shared" si="1"/>
        <v>10000</v>
      </c>
      <c r="G22" s="36"/>
      <c r="H22" s="36"/>
      <c r="I22" s="36"/>
      <c r="J22" s="36"/>
      <c r="K22" s="36"/>
      <c r="L22" s="36"/>
      <c r="M22" s="36">
        <f>N22+O22</f>
        <v>10000</v>
      </c>
      <c r="N22" s="36">
        <v>10000</v>
      </c>
      <c r="O22" s="36"/>
      <c r="P22" s="36"/>
      <c r="Q22" s="37"/>
      <c r="R22" s="37"/>
      <c r="S22" s="37"/>
      <c r="T22" s="37"/>
      <c r="U22" s="37"/>
      <c r="V22" s="37"/>
      <c r="W22" s="37"/>
      <c r="X22" s="37"/>
    </row>
    <row r="23" spans="1:24" s="20" customFormat="1" ht="20.100000000000001" customHeight="1">
      <c r="A23" s="35" t="s">
        <v>62</v>
      </c>
      <c r="B23" s="35" t="s">
        <v>37</v>
      </c>
      <c r="C23" s="35" t="s">
        <v>35</v>
      </c>
      <c r="D23" s="35" t="s">
        <v>63</v>
      </c>
      <c r="E23" s="36">
        <f t="shared" si="0"/>
        <v>17018.944</v>
      </c>
      <c r="F23" s="36">
        <f t="shared" si="1"/>
        <v>17018.944</v>
      </c>
      <c r="G23" s="36">
        <f t="shared" ref="G23:G28" si="4">H23+I23+J23+K23+L23</f>
        <v>17018.944</v>
      </c>
      <c r="H23" s="36">
        <v>17018.944</v>
      </c>
      <c r="I23" s="36"/>
      <c r="J23" s="36"/>
      <c r="K23" s="36"/>
      <c r="L23" s="36"/>
      <c r="M23" s="36"/>
      <c r="N23" s="36"/>
      <c r="O23" s="36"/>
      <c r="P23" s="36"/>
      <c r="Q23" s="37"/>
      <c r="R23" s="37"/>
      <c r="S23" s="37"/>
      <c r="T23" s="37"/>
      <c r="U23" s="37"/>
      <c r="V23" s="37"/>
      <c r="W23" s="37"/>
      <c r="X23" s="37"/>
    </row>
    <row r="24" spans="1:24" s="20" customFormat="1" ht="20.100000000000001" customHeight="1">
      <c r="A24" s="32" t="s">
        <v>64</v>
      </c>
      <c r="B24" s="32"/>
      <c r="C24" s="32"/>
      <c r="D24" s="32"/>
      <c r="E24" s="33">
        <f>F24+P24+Q24+R24+S24</f>
        <v>1062.0431579999999</v>
      </c>
      <c r="F24" s="33">
        <f t="shared" si="1"/>
        <v>1062.0431579999999</v>
      </c>
      <c r="G24" s="33">
        <f t="shared" si="4"/>
        <v>1062.0431579999999</v>
      </c>
      <c r="H24" s="33">
        <v>1062.0431579999999</v>
      </c>
      <c r="I24" s="33"/>
      <c r="J24" s="33"/>
      <c r="K24" s="33"/>
      <c r="L24" s="33"/>
      <c r="M24" s="33"/>
      <c r="N24" s="33"/>
      <c r="O24" s="33"/>
      <c r="P24" s="33"/>
      <c r="Q24" s="37"/>
      <c r="R24" s="37"/>
      <c r="S24" s="37"/>
      <c r="T24" s="37"/>
      <c r="U24" s="37"/>
      <c r="V24" s="37"/>
      <c r="W24" s="37"/>
      <c r="X24" s="37"/>
    </row>
    <row r="25" spans="1:24" s="20" customFormat="1" ht="20.100000000000001" customHeight="1">
      <c r="A25" s="35" t="s">
        <v>65</v>
      </c>
      <c r="B25" s="35" t="s">
        <v>40</v>
      </c>
      <c r="C25" s="35" t="s">
        <v>35</v>
      </c>
      <c r="D25" s="35" t="s">
        <v>36</v>
      </c>
      <c r="E25" s="36">
        <f t="shared" si="0"/>
        <v>871.56206999999995</v>
      </c>
      <c r="F25" s="36">
        <f t="shared" si="1"/>
        <v>871.56206999999995</v>
      </c>
      <c r="G25" s="36">
        <f t="shared" si="4"/>
        <v>871.56206999999995</v>
      </c>
      <c r="H25" s="36">
        <v>871.56206999999995</v>
      </c>
      <c r="I25" s="36"/>
      <c r="J25" s="36"/>
      <c r="K25" s="36"/>
      <c r="L25" s="36"/>
      <c r="M25" s="36"/>
      <c r="N25" s="36"/>
      <c r="O25" s="36"/>
      <c r="P25" s="36"/>
      <c r="Q25" s="34"/>
      <c r="R25" s="34"/>
      <c r="S25" s="34">
        <f t="shared" si="3"/>
        <v>0</v>
      </c>
      <c r="T25" s="34"/>
      <c r="U25" s="34"/>
      <c r="V25" s="34"/>
      <c r="W25" s="34"/>
      <c r="X25" s="34"/>
    </row>
    <row r="26" spans="1:24" s="20" customFormat="1" ht="20.100000000000001" customHeight="1">
      <c r="A26" s="35" t="s">
        <v>56</v>
      </c>
      <c r="B26" s="35" t="s">
        <v>53</v>
      </c>
      <c r="C26" s="35" t="s">
        <v>53</v>
      </c>
      <c r="D26" s="35" t="s">
        <v>57</v>
      </c>
      <c r="E26" s="36">
        <f t="shared" si="0"/>
        <v>78.801792000000006</v>
      </c>
      <c r="F26" s="36">
        <f t="shared" si="1"/>
        <v>78.801792000000006</v>
      </c>
      <c r="G26" s="36">
        <f t="shared" si="4"/>
        <v>78.801792000000006</v>
      </c>
      <c r="H26" s="36">
        <v>78.801792000000006</v>
      </c>
      <c r="I26" s="36"/>
      <c r="J26" s="36"/>
      <c r="K26" s="36"/>
      <c r="L26" s="36"/>
      <c r="M26" s="36"/>
      <c r="N26" s="36"/>
      <c r="O26" s="36"/>
      <c r="P26" s="36"/>
      <c r="Q26" s="34"/>
      <c r="R26" s="34"/>
      <c r="S26" s="34">
        <f t="shared" si="3"/>
        <v>0</v>
      </c>
      <c r="T26" s="34"/>
      <c r="U26" s="34"/>
      <c r="V26" s="34"/>
      <c r="W26" s="34"/>
      <c r="X26" s="34"/>
    </row>
    <row r="27" spans="1:24" s="20" customFormat="1" ht="20.100000000000001" customHeight="1">
      <c r="A27" s="35" t="s">
        <v>56</v>
      </c>
      <c r="B27" s="35" t="s">
        <v>53</v>
      </c>
      <c r="C27" s="35" t="s">
        <v>58</v>
      </c>
      <c r="D27" s="35" t="s">
        <v>59</v>
      </c>
      <c r="E27" s="36">
        <f t="shared" si="0"/>
        <v>39.400896000000003</v>
      </c>
      <c r="F27" s="36">
        <f t="shared" si="1"/>
        <v>39.400896000000003</v>
      </c>
      <c r="G27" s="36">
        <f t="shared" si="4"/>
        <v>39.400896000000003</v>
      </c>
      <c r="H27" s="36">
        <v>39.400896000000003</v>
      </c>
      <c r="I27" s="36"/>
      <c r="J27" s="36"/>
      <c r="K27" s="36"/>
      <c r="L27" s="36"/>
      <c r="M27" s="36"/>
      <c r="N27" s="36"/>
      <c r="O27" s="36"/>
      <c r="P27" s="36"/>
      <c r="Q27" s="34"/>
      <c r="R27" s="34"/>
      <c r="S27" s="34">
        <f t="shared" si="3"/>
        <v>0</v>
      </c>
      <c r="T27" s="34"/>
      <c r="U27" s="34"/>
      <c r="V27" s="34"/>
      <c r="W27" s="34"/>
      <c r="X27" s="34"/>
    </row>
    <row r="28" spans="1:24" s="20" customFormat="1" ht="20.100000000000001" customHeight="1">
      <c r="A28" s="35" t="s">
        <v>62</v>
      </c>
      <c r="B28" s="35" t="s">
        <v>37</v>
      </c>
      <c r="C28" s="35" t="s">
        <v>35</v>
      </c>
      <c r="D28" s="35" t="s">
        <v>63</v>
      </c>
      <c r="E28" s="36">
        <f t="shared" si="0"/>
        <v>72.278400000000005</v>
      </c>
      <c r="F28" s="36">
        <f t="shared" si="1"/>
        <v>72.278400000000005</v>
      </c>
      <c r="G28" s="36">
        <f t="shared" si="4"/>
        <v>72.278400000000005</v>
      </c>
      <c r="H28" s="36">
        <v>72.278400000000005</v>
      </c>
      <c r="I28" s="36"/>
      <c r="J28" s="36"/>
      <c r="K28" s="36"/>
      <c r="L28" s="36"/>
      <c r="M28" s="36"/>
      <c r="N28" s="36"/>
      <c r="O28" s="36"/>
      <c r="P28" s="36"/>
      <c r="Q28" s="34"/>
      <c r="R28" s="34"/>
      <c r="S28" s="34">
        <f t="shared" si="3"/>
        <v>0</v>
      </c>
      <c r="T28" s="34"/>
      <c r="U28" s="34"/>
      <c r="V28" s="34"/>
      <c r="W28" s="34"/>
      <c r="X28" s="34"/>
    </row>
    <row r="29" spans="1:24" s="20" customFormat="1" ht="20.100000000000001" customHeight="1">
      <c r="A29" s="38"/>
      <c r="B29" s="38"/>
      <c r="C29" s="38"/>
      <c r="D29" s="39"/>
      <c r="E29" s="34">
        <f t="shared" ref="E29:E31" si="5">+F29+P29+Q29+R29+S29</f>
        <v>0</v>
      </c>
      <c r="F29" s="34">
        <f t="shared" ref="F29:F32" si="6">+G29+M29</f>
        <v>0</v>
      </c>
      <c r="G29" s="40">
        <f t="shared" ref="G29:G32" si="7">+H29+I29+J29+K29+L29</f>
        <v>0</v>
      </c>
      <c r="H29" s="34"/>
      <c r="I29" s="34"/>
      <c r="J29" s="34"/>
      <c r="K29" s="34"/>
      <c r="L29" s="34"/>
      <c r="M29" s="34">
        <f t="shared" ref="M29:M31" si="8">+N29+O29</f>
        <v>0</v>
      </c>
      <c r="N29" s="34"/>
      <c r="O29" s="34"/>
      <c r="P29" s="34"/>
      <c r="Q29" s="34"/>
      <c r="R29" s="34"/>
      <c r="S29" s="34">
        <f t="shared" si="3"/>
        <v>0</v>
      </c>
      <c r="T29" s="34"/>
      <c r="U29" s="34"/>
      <c r="V29" s="34"/>
      <c r="W29" s="34"/>
      <c r="X29" s="34"/>
    </row>
    <row r="30" spans="1:24" s="20" customFormat="1" ht="20.100000000000001" customHeight="1">
      <c r="A30" s="38"/>
      <c r="B30" s="38"/>
      <c r="C30" s="38"/>
      <c r="D30" s="39"/>
      <c r="E30" s="34">
        <f t="shared" si="5"/>
        <v>0</v>
      </c>
      <c r="F30" s="34">
        <f t="shared" si="6"/>
        <v>0</v>
      </c>
      <c r="G30" s="40">
        <f t="shared" si="7"/>
        <v>0</v>
      </c>
      <c r="H30" s="34"/>
      <c r="I30" s="34"/>
      <c r="J30" s="34"/>
      <c r="K30" s="34"/>
      <c r="L30" s="34"/>
      <c r="M30" s="34">
        <f t="shared" si="8"/>
        <v>0</v>
      </c>
      <c r="N30" s="34"/>
      <c r="O30" s="34"/>
      <c r="P30" s="34"/>
      <c r="Q30" s="34"/>
      <c r="R30" s="34"/>
      <c r="S30" s="34">
        <f t="shared" si="3"/>
        <v>0</v>
      </c>
      <c r="T30" s="34"/>
      <c r="U30" s="34"/>
      <c r="V30" s="34"/>
      <c r="W30" s="34"/>
      <c r="X30" s="34"/>
    </row>
    <row r="31" spans="1:24" s="20" customFormat="1" ht="20.100000000000001" customHeight="1">
      <c r="A31" s="38"/>
      <c r="B31" s="38"/>
      <c r="C31" s="38"/>
      <c r="D31" s="39"/>
      <c r="E31" s="34">
        <f t="shared" si="5"/>
        <v>0</v>
      </c>
      <c r="F31" s="34">
        <f t="shared" si="6"/>
        <v>0</v>
      </c>
      <c r="G31" s="40">
        <f t="shared" si="7"/>
        <v>0</v>
      </c>
      <c r="H31" s="34"/>
      <c r="I31" s="34"/>
      <c r="J31" s="34"/>
      <c r="K31" s="34"/>
      <c r="L31" s="34"/>
      <c r="M31" s="34">
        <f t="shared" si="8"/>
        <v>0</v>
      </c>
      <c r="N31" s="34"/>
      <c r="O31" s="34"/>
      <c r="P31" s="34"/>
      <c r="Q31" s="34"/>
      <c r="R31" s="34"/>
      <c r="S31" s="34">
        <f t="shared" si="3"/>
        <v>0</v>
      </c>
      <c r="T31" s="34"/>
      <c r="U31" s="34"/>
      <c r="V31" s="34"/>
      <c r="W31" s="34"/>
      <c r="X31" s="34"/>
    </row>
    <row r="32" spans="1:24" s="20" customFormat="1" ht="20.100000000000001" customHeight="1">
      <c r="A32" s="41"/>
      <c r="B32" s="41"/>
      <c r="C32" s="41"/>
      <c r="D32" s="41" t="s">
        <v>66</v>
      </c>
      <c r="E32" s="34">
        <f>+F32+P32+Q32+R32+S32</f>
        <v>289259.39384199999</v>
      </c>
      <c r="F32" s="34">
        <f t="shared" si="6"/>
        <v>289259.39384199999</v>
      </c>
      <c r="G32" s="40">
        <f t="shared" si="7"/>
        <v>279259.39384199999</v>
      </c>
      <c r="H32" s="34">
        <f>+H7+H24</f>
        <v>279259.39384199999</v>
      </c>
      <c r="I32" s="34">
        <f t="shared" ref="I32:N32" si="9">+I7+I24</f>
        <v>0</v>
      </c>
      <c r="J32" s="34">
        <f t="shared" si="9"/>
        <v>0</v>
      </c>
      <c r="K32" s="34">
        <f t="shared" si="9"/>
        <v>0</v>
      </c>
      <c r="L32" s="34">
        <f t="shared" si="9"/>
        <v>0</v>
      </c>
      <c r="M32" s="34">
        <f t="shared" si="9"/>
        <v>10000</v>
      </c>
      <c r="N32" s="34">
        <f t="shared" si="9"/>
        <v>10000</v>
      </c>
      <c r="O32" s="34"/>
      <c r="P32" s="34">
        <f t="shared" ref="P32:X32" si="10">SUM(P7:P31)</f>
        <v>0</v>
      </c>
      <c r="Q32" s="34">
        <f t="shared" si="10"/>
        <v>0</v>
      </c>
      <c r="R32" s="34">
        <f t="shared" si="10"/>
        <v>0</v>
      </c>
      <c r="S32" s="34">
        <f t="shared" si="3"/>
        <v>0</v>
      </c>
      <c r="T32" s="34">
        <f t="shared" si="10"/>
        <v>0</v>
      </c>
      <c r="U32" s="34"/>
      <c r="V32" s="34">
        <f t="shared" si="10"/>
        <v>0</v>
      </c>
      <c r="W32" s="34">
        <f t="shared" si="10"/>
        <v>0</v>
      </c>
      <c r="X32" s="34">
        <f t="shared" si="10"/>
        <v>0</v>
      </c>
    </row>
  </sheetData>
  <sheetProtection formatCells="0" formatColumns="0" formatRows="0"/>
  <mergeCells count="21">
    <mergeCell ref="T5:T6"/>
    <mergeCell ref="U5:U6"/>
    <mergeCell ref="V5:V6"/>
    <mergeCell ref="W5:W6"/>
    <mergeCell ref="X5:X6"/>
    <mergeCell ref="F5:F6"/>
    <mergeCell ref="G5:L5"/>
    <mergeCell ref="M5:O5"/>
    <mergeCell ref="P5:P6"/>
    <mergeCell ref="Q5:Q6"/>
    <mergeCell ref="S5:S6"/>
    <mergeCell ref="A2:X2"/>
    <mergeCell ref="A4:C4"/>
    <mergeCell ref="D4:D6"/>
    <mergeCell ref="E4:E6"/>
    <mergeCell ref="F4:Q4"/>
    <mergeCell ref="R4:R6"/>
    <mergeCell ref="S4:X4"/>
    <mergeCell ref="A5:A6"/>
    <mergeCell ref="B5:B6"/>
    <mergeCell ref="C5:C6"/>
  </mergeCells>
  <phoneticPr fontId="2" type="noConversion"/>
  <printOptions horizontalCentered="1"/>
  <pageMargins left="0.19685039370078741" right="0.19685039370078741" top="0.78740157480314965" bottom="0.98425196850393704" header="0.51181102362204722" footer="0.51181102362204722"/>
  <pageSetup paperSize="9" scale="55" orientation="landscape" horizontalDpi="4294967294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2_部门收入总表</vt:lpstr>
      <vt:lpstr>'2_部门收入总表'!Print_Area</vt:lpstr>
      <vt:lpstr>'2_部门收入总表'!Print_Titles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2021-03-02T05:04:17Z</dcterms:created>
  <dcterms:modified xsi:type="dcterms:W3CDTF">2021-03-02T05:04:42Z</dcterms:modified>
</cp:coreProperties>
</file>