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320" windowHeight="11760" tabRatio="952"/>
  </bookViews>
  <sheets>
    <sheet name="2019年区住房和城乡建设局部门收支总表" sheetId="1" r:id="rId1"/>
  </sheets>
  <definedNames>
    <definedName name="_xlnm.Print_Area">#N/A</definedName>
    <definedName name="_xlnm.Print_Titles" localSheetId="0">'2019年区住房和城乡建设局部门收支总表'!$4:$6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B51" i="1"/>
  <c r="I51"/>
  <c r="K51"/>
  <c r="I34"/>
  <c r="K21"/>
  <c r="K9"/>
  <c r="I17"/>
  <c r="B9"/>
  <c r="I8"/>
  <c r="D8"/>
  <c r="D7" s="1"/>
  <c r="D51" s="1"/>
  <c r="B10"/>
  <c r="B11"/>
  <c r="B12"/>
  <c r="B8"/>
  <c r="L9"/>
  <c r="L51" s="1"/>
  <c r="M9"/>
  <c r="N9"/>
  <c r="N51" s="1"/>
  <c r="L21"/>
  <c r="M21"/>
  <c r="N21"/>
  <c r="J21"/>
  <c r="I44"/>
  <c r="I30"/>
  <c r="I31"/>
  <c r="I32"/>
  <c r="I33"/>
  <c r="I35"/>
  <c r="I36"/>
  <c r="I37"/>
  <c r="I38"/>
  <c r="I39"/>
  <c r="I40"/>
  <c r="I41"/>
  <c r="I42"/>
  <c r="I43"/>
  <c r="I45"/>
  <c r="I46"/>
  <c r="I47"/>
  <c r="I48"/>
  <c r="I49"/>
  <c r="I50"/>
  <c r="I29"/>
  <c r="I28"/>
  <c r="I27"/>
  <c r="I26"/>
  <c r="I25"/>
  <c r="C8"/>
  <c r="C7" s="1"/>
  <c r="C51" s="1"/>
  <c r="E8"/>
  <c r="E7" s="1"/>
  <c r="E51" s="1"/>
  <c r="J9"/>
  <c r="F8"/>
  <c r="F7" s="1"/>
  <c r="F51" s="1"/>
  <c r="I11"/>
  <c r="I12"/>
  <c r="I13"/>
  <c r="I14"/>
  <c r="I15"/>
  <c r="I16"/>
  <c r="I18"/>
  <c r="I19"/>
  <c r="I20"/>
  <c r="I22"/>
  <c r="I23"/>
  <c r="I24"/>
  <c r="I7"/>
  <c r="B13"/>
  <c r="B14"/>
  <c r="B15"/>
  <c r="B16"/>
  <c r="B18"/>
  <c r="B19"/>
  <c r="B20"/>
  <c r="B21"/>
  <c r="B22"/>
  <c r="B23"/>
  <c r="B24"/>
  <c r="J51" l="1"/>
  <c r="M51"/>
  <c r="B7"/>
  <c r="I21"/>
  <c r="I10"/>
  <c r="I9" s="1"/>
  <c r="G8"/>
  <c r="G7" s="1"/>
  <c r="G51" s="1"/>
</calcChain>
</file>

<file path=xl/sharedStrings.xml><?xml version="1.0" encoding="utf-8"?>
<sst xmlns="http://schemas.openxmlformats.org/spreadsheetml/2006/main" count="85" uniqueCount="77">
  <si>
    <t>本  年  支  出  合  计</t>
  </si>
  <si>
    <t>单位：万元</t>
  </si>
  <si>
    <t>本  年  收  入  合  计</t>
  </si>
  <si>
    <t xml:space="preserve">    国有资本经营预算</t>
  </si>
  <si>
    <t>收    入</t>
    <phoneticPr fontId="0" type="noConversion"/>
  </si>
  <si>
    <t>支    出</t>
    <phoneticPr fontId="0" type="noConversion"/>
  </si>
  <si>
    <t>一、财政拨款</t>
    <phoneticPr fontId="0" type="noConversion"/>
  </si>
  <si>
    <t xml:space="preserve">      经费拨款（补助）</t>
    <phoneticPr fontId="0" type="noConversion"/>
  </si>
  <si>
    <t xml:space="preserve">      纳入预算管理的行政事业性收费</t>
    <phoneticPr fontId="0" type="noConversion"/>
  </si>
  <si>
    <t xml:space="preserve">      纳入预算管理的其他政府非税收入</t>
    <phoneticPr fontId="0" type="noConversion"/>
  </si>
  <si>
    <t xml:space="preserve">    政府性基金预算</t>
    <phoneticPr fontId="0" type="noConversion"/>
  </si>
  <si>
    <t xml:space="preserve">    一般公共预算</t>
    <phoneticPr fontId="0" type="noConversion"/>
  </si>
  <si>
    <t>项    目</t>
    <phoneticPr fontId="0" type="noConversion"/>
  </si>
  <si>
    <t>表1：</t>
    <phoneticPr fontId="0" type="noConversion"/>
  </si>
  <si>
    <t>一、人员经费</t>
    <phoneticPr fontId="0" type="noConversion"/>
  </si>
  <si>
    <t>二、公用经费</t>
    <phoneticPr fontId="0" type="noConversion"/>
  </si>
  <si>
    <t>三、专项业务费</t>
    <phoneticPr fontId="0" type="noConversion"/>
  </si>
  <si>
    <t>四、专项资金</t>
    <phoneticPr fontId="0" type="noConversion"/>
  </si>
  <si>
    <t>2019年部门收支总表</t>
    <phoneticPr fontId="0" type="noConversion"/>
  </si>
  <si>
    <t>2019年预算</t>
    <phoneticPr fontId="0" type="noConversion"/>
  </si>
  <si>
    <t>二、社会保险基金预算</t>
  </si>
  <si>
    <t>三、纳入财政专户管理的政府非税收入</t>
  </si>
  <si>
    <t>四、批准单位管理的政府非税收入</t>
  </si>
  <si>
    <t>五、事业收入</t>
  </si>
  <si>
    <t>六、事业单位经营收入</t>
  </si>
  <si>
    <t>七、其他收入</t>
  </si>
  <si>
    <t>八、上级补助收入</t>
  </si>
  <si>
    <t>九、附属单位上缴收入</t>
  </si>
  <si>
    <t>十、用事业基金弥补收支差额</t>
  </si>
  <si>
    <t>十一、银行贷款</t>
  </si>
  <si>
    <t>合计</t>
    <phoneticPr fontId="0" type="noConversion"/>
  </si>
  <si>
    <t>城建局</t>
    <phoneticPr fontId="0" type="noConversion"/>
  </si>
  <si>
    <t>公用事业处</t>
    <phoneticPr fontId="0" type="noConversion"/>
  </si>
  <si>
    <t>园林环卫处</t>
    <phoneticPr fontId="0" type="noConversion"/>
  </si>
  <si>
    <t>墨河公园</t>
    <phoneticPr fontId="0" type="noConversion"/>
  </si>
  <si>
    <t xml:space="preserve">    人防工作经费</t>
    <phoneticPr fontId="0" type="noConversion"/>
  </si>
  <si>
    <t xml:space="preserve">    监管平台运行费</t>
    <phoneticPr fontId="0" type="noConversion"/>
  </si>
  <si>
    <t xml:space="preserve">    宣传费</t>
    <phoneticPr fontId="0" type="noConversion"/>
  </si>
  <si>
    <t xml:space="preserve">    市场建设管理与监督经费</t>
    <phoneticPr fontId="0" type="noConversion"/>
  </si>
  <si>
    <t xml:space="preserve">    违章清理经费</t>
    <phoneticPr fontId="0" type="noConversion"/>
  </si>
  <si>
    <t xml:space="preserve">    工程建设标准规范编制与监管费</t>
    <phoneticPr fontId="0" type="noConversion"/>
  </si>
  <si>
    <t xml:space="preserve">    征收业务费</t>
    <phoneticPr fontId="0" type="noConversion"/>
  </si>
  <si>
    <t xml:space="preserve">    道路挖掘修复费</t>
    <phoneticPr fontId="0" type="noConversion"/>
  </si>
  <si>
    <t xml:space="preserve">    公园管护费用</t>
    <phoneticPr fontId="0" type="noConversion"/>
  </si>
  <si>
    <t xml:space="preserve">    病媒生物防治经费</t>
    <phoneticPr fontId="0" type="noConversion"/>
  </si>
  <si>
    <t xml:space="preserve">    国家卫生城市复审</t>
    <phoneticPr fontId="0" type="noConversion"/>
  </si>
  <si>
    <t xml:space="preserve">    供热供气基础设施配套</t>
    <phoneticPr fontId="0" type="noConversion"/>
  </si>
  <si>
    <t xml:space="preserve">    河道保洁及闸坝维修费</t>
    <phoneticPr fontId="0" type="noConversion"/>
  </si>
  <si>
    <t xml:space="preserve">    城市建设行业管理费用</t>
    <phoneticPr fontId="0" type="noConversion"/>
  </si>
  <si>
    <t xml:space="preserve">    城乡环卫一体化建设奖补</t>
    <phoneticPr fontId="0" type="noConversion"/>
  </si>
  <si>
    <t xml:space="preserve">    施工图审查服务费</t>
    <phoneticPr fontId="0" type="noConversion"/>
  </si>
  <si>
    <t xml:space="preserve">    园林环卫设备采购</t>
    <phoneticPr fontId="0" type="noConversion"/>
  </si>
  <si>
    <t xml:space="preserve">    王村新城应急垃圾填埋场垃圾分拣处置费用</t>
    <phoneticPr fontId="0" type="noConversion"/>
  </si>
  <si>
    <t xml:space="preserve">    农村无害化卫生厕所后期管护费用</t>
    <phoneticPr fontId="0" type="noConversion"/>
  </si>
  <si>
    <t xml:space="preserve">    环卫绿化管护提升</t>
    <phoneticPr fontId="0" type="noConversion"/>
  </si>
  <si>
    <t xml:space="preserve">    既有住宅加装电梯补贴</t>
    <phoneticPr fontId="0" type="noConversion"/>
  </si>
  <si>
    <t xml:space="preserve">    既有房屋建筑节能保暖改造</t>
    <phoneticPr fontId="0" type="noConversion"/>
  </si>
  <si>
    <t xml:space="preserve">    既有房屋建筑和市政桥梁抗震性能普查服务费</t>
    <phoneticPr fontId="0" type="noConversion"/>
  </si>
  <si>
    <t xml:space="preserve">    污水处理费</t>
    <phoneticPr fontId="0" type="noConversion"/>
  </si>
  <si>
    <t xml:space="preserve">    城区道路市政设施管护经费</t>
    <phoneticPr fontId="0" type="noConversion"/>
  </si>
  <si>
    <t xml:space="preserve">    城区照明设施亮化电费及维护费</t>
    <phoneticPr fontId="0" type="noConversion"/>
  </si>
  <si>
    <t xml:space="preserve">    墨水河泵站、石棚水库、青威路泵站运行费及电费</t>
    <phoneticPr fontId="0" type="noConversion"/>
  </si>
  <si>
    <t xml:space="preserve">    公共自行车年度运营补贴</t>
    <phoneticPr fontId="0" type="noConversion"/>
  </si>
  <si>
    <t xml:space="preserve">    废旧气瓶回收报废补助</t>
    <phoneticPr fontId="0" type="noConversion"/>
  </si>
  <si>
    <t xml:space="preserve">    排水企业水质检测费用</t>
    <phoneticPr fontId="0" type="noConversion"/>
  </si>
  <si>
    <t xml:space="preserve">    农村冬季清洁取暖改造</t>
    <phoneticPr fontId="0" type="noConversion"/>
  </si>
  <si>
    <t xml:space="preserve">    垃圾处理场运行及渗滤液处理费</t>
    <phoneticPr fontId="0" type="noConversion"/>
  </si>
  <si>
    <t xml:space="preserve">    安居物业管理经费</t>
    <phoneticPr fontId="0" type="noConversion"/>
  </si>
  <si>
    <t xml:space="preserve">    城区道路园林绿化统管经费</t>
    <phoneticPr fontId="0" type="noConversion"/>
  </si>
  <si>
    <t xml:space="preserve">    城区道路环境卫生统管经费</t>
    <phoneticPr fontId="0" type="noConversion"/>
  </si>
  <si>
    <t xml:space="preserve">    品质即墨绿化提升工程技术服务费</t>
    <phoneticPr fontId="0" type="noConversion"/>
  </si>
  <si>
    <t xml:space="preserve">    生活垃圾焚烧发电厂运行费</t>
    <phoneticPr fontId="0" type="noConversion"/>
  </si>
  <si>
    <t xml:space="preserve">    污泥处置费</t>
    <phoneticPr fontId="0" type="noConversion"/>
  </si>
  <si>
    <t>住宅办</t>
    <phoneticPr fontId="0" type="noConversion"/>
  </si>
  <si>
    <t xml:space="preserve">    城中村改造和保障性住房经费</t>
    <phoneticPr fontId="0" type="noConversion"/>
  </si>
  <si>
    <t xml:space="preserve">    公租房补贴</t>
    <phoneticPr fontId="0" type="noConversion"/>
  </si>
  <si>
    <t>单位：区住房和城乡建设局</t>
    <phoneticPr fontId="0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</si>
</sst>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9" formatCode="0.00_);[Red]\(0.00\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-* #,##0_$_-;\-* #,##0_$_-;_-* &quot;-&quot;_$_-;_-@_-"/>
    <numFmt numFmtId="183" formatCode="_-* #,##0.00_$_-;\-* #,##0.00_$_-;_-* &quot;-&quot;??_$_-;_-@_-"/>
    <numFmt numFmtId="184" formatCode="_-* #,##0&quot;$&quot;_-;\-* #,##0&quot;$&quot;_-;_-* &quot;-&quot;&quot;$&quot;_-;_-@_-"/>
    <numFmt numFmtId="185" formatCode="_-* #,##0.00&quot;$&quot;_-;\-* #,##0.00&quot;$&quot;_-;_-* &quot;-&quot;??&quot;$&quot;_-;_-@_-"/>
  </numFmts>
  <fonts count="35">
    <font>
      <sz val="9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180" fontId="25" fillId="0" borderId="0" applyFont="0" applyFill="0" applyBorder="0" applyAlignment="0" applyProtection="0">
      <alignment vertical="center"/>
    </xf>
    <xf numFmtId="181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" fillId="0" borderId="0"/>
    <xf numFmtId="0" fontId="1" fillId="0" borderId="0"/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4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182" fontId="25" fillId="0" borderId="0" applyFont="0" applyFill="0" applyBorder="0" applyAlignment="0" applyProtection="0">
      <alignment vertical="center"/>
    </xf>
    <xf numFmtId="183" fontId="25" fillId="0" borderId="0" applyFont="0" applyFill="0" applyBorder="0" applyAlignment="0" applyProtection="0">
      <alignment vertical="center"/>
    </xf>
    <xf numFmtId="184" fontId="25" fillId="0" borderId="0" applyFont="0" applyFill="0" applyBorder="0" applyAlignment="0" applyProtection="0">
      <alignment vertical="center"/>
    </xf>
    <xf numFmtId="185" fontId="2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8" fillId="0" borderId="0">
      <alignment vertical="center"/>
    </xf>
    <xf numFmtId="0" fontId="5" fillId="23" borderId="9" applyNumberFormat="0" applyFont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2" fillId="0" borderId="0"/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33" fillId="0" borderId="0"/>
    <xf numFmtId="0" fontId="33" fillId="0" borderId="0">
      <alignment vertical="center"/>
    </xf>
    <xf numFmtId="0" fontId="34" fillId="0" borderId="0"/>
    <xf numFmtId="0" fontId="14" fillId="0" borderId="18" applyNumberFormat="0" applyFill="0" applyAlignment="0" applyProtection="0">
      <alignment vertical="center"/>
    </xf>
    <xf numFmtId="0" fontId="15" fillId="16" borderId="19" applyNumberFormat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2" fillId="7" borderId="19" applyNumberFormat="0" applyAlignment="0" applyProtection="0">
      <alignment vertical="center"/>
    </xf>
    <xf numFmtId="0" fontId="5" fillId="23" borderId="20" applyNumberFormat="0" applyFont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37" applyFont="1" applyFill="1" applyAlignment="1">
      <alignment vertical="center" wrapText="1"/>
    </xf>
    <xf numFmtId="176" fontId="3" fillId="0" borderId="0" xfId="37" applyNumberFormat="1" applyFont="1" applyFill="1" applyAlignment="1">
      <alignment horizontal="right" vertical="center"/>
    </xf>
    <xf numFmtId="0" fontId="3" fillId="0" borderId="0" xfId="37" applyFont="1" applyFill="1" applyAlignment="1">
      <alignment horizontal="right" vertical="center"/>
    </xf>
    <xf numFmtId="0" fontId="3" fillId="0" borderId="0" xfId="37" applyNumberFormat="1" applyFont="1" applyFill="1" applyAlignment="1" applyProtection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3" fillId="0" borderId="10" xfId="37" applyNumberFormat="1" applyFont="1" applyFill="1" applyBorder="1" applyAlignment="1" applyProtection="1">
      <alignment horizontal="center" vertical="center"/>
    </xf>
    <xf numFmtId="176" fontId="3" fillId="0" borderId="10" xfId="37" applyNumberFormat="1" applyFont="1" applyFill="1" applyBorder="1" applyAlignment="1" applyProtection="1">
      <alignment horizontal="center" vertical="center"/>
    </xf>
    <xf numFmtId="0" fontId="3" fillId="0" borderId="10" xfId="37" applyNumberFormat="1" applyFont="1" applyFill="1" applyBorder="1" applyAlignment="1" applyProtection="1">
      <alignment vertical="center"/>
    </xf>
    <xf numFmtId="0" fontId="3" fillId="0" borderId="10" xfId="37" applyNumberFormat="1" applyFont="1" applyFill="1" applyBorder="1" applyAlignment="1" applyProtection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1" fillId="0" borderId="10" xfId="38" applyNumberFormat="1" applyFont="1" applyFill="1" applyBorder="1" applyAlignment="1" applyProtection="1">
      <alignment vertical="center"/>
    </xf>
    <xf numFmtId="0" fontId="31" fillId="0" borderId="10" xfId="38" applyFont="1" applyFill="1" applyBorder="1" applyAlignment="1">
      <alignment vertical="center"/>
    </xf>
    <xf numFmtId="0" fontId="3" fillId="0" borderId="10" xfId="105" applyNumberFormat="1" applyFont="1" applyFill="1" applyBorder="1" applyAlignment="1" applyProtection="1">
      <alignment vertical="center"/>
    </xf>
    <xf numFmtId="0" fontId="3" fillId="0" borderId="10" xfId="105" applyFont="1" applyFill="1" applyBorder="1" applyAlignment="1" applyProtection="1">
      <alignment vertical="center"/>
    </xf>
    <xf numFmtId="0" fontId="3" fillId="0" borderId="10" xfId="105" applyFont="1" applyFill="1" applyBorder="1" applyAlignment="1">
      <alignment horizontal="left" vertical="center"/>
    </xf>
    <xf numFmtId="179" fontId="3" fillId="0" borderId="10" xfId="38" applyNumberFormat="1" applyFont="1" applyFill="1" applyBorder="1" applyAlignment="1" applyProtection="1">
      <alignment horizontal="center" vertical="center"/>
    </xf>
    <xf numFmtId="179" fontId="3" fillId="0" borderId="10" xfId="37" applyNumberFormat="1" applyFont="1" applyFill="1" applyBorder="1" applyAlignment="1" applyProtection="1">
      <alignment horizontal="center" vertical="center"/>
    </xf>
    <xf numFmtId="179" fontId="3" fillId="0" borderId="10" xfId="0" applyNumberFormat="1" applyFont="1" applyFill="1" applyBorder="1" applyAlignment="1">
      <alignment horizontal="center" vertical="center"/>
    </xf>
    <xf numFmtId="179" fontId="31" fillId="0" borderId="10" xfId="38" applyNumberFormat="1" applyFont="1" applyFill="1" applyBorder="1" applyAlignment="1" applyProtection="1">
      <alignment horizontal="center" vertical="center"/>
    </xf>
    <xf numFmtId="0" fontId="3" fillId="0" borderId="10" xfId="38" applyNumberFormat="1" applyFont="1" applyFill="1" applyBorder="1" applyAlignment="1" applyProtection="1">
      <alignment horizontal="left" vertical="center"/>
    </xf>
    <xf numFmtId="0" fontId="3" fillId="0" borderId="10" xfId="38" applyNumberFormat="1" applyFont="1" applyFill="1" applyBorder="1" applyAlignment="1" applyProtection="1">
      <alignment horizontal="left" vertical="center" wrapText="1"/>
    </xf>
    <xf numFmtId="179" fontId="3" fillId="0" borderId="10" xfId="37" applyNumberFormat="1" applyFont="1" applyFill="1" applyBorder="1" applyAlignment="1">
      <alignment horizontal="center" vertical="center"/>
    </xf>
    <xf numFmtId="179" fontId="3" fillId="0" borderId="10" xfId="105" applyNumberFormat="1" applyFont="1" applyFill="1" applyBorder="1" applyAlignment="1">
      <alignment horizontal="center" vertical="center"/>
    </xf>
    <xf numFmtId="179" fontId="3" fillId="0" borderId="10" xfId="105" applyNumberFormat="1" applyFont="1" applyFill="1" applyBorder="1" applyAlignment="1" applyProtection="1">
      <alignment horizontal="center" vertical="center"/>
    </xf>
    <xf numFmtId="179" fontId="3" fillId="0" borderId="10" xfId="38" applyNumberFormat="1" applyFont="1" applyFill="1" applyBorder="1" applyAlignment="1" applyProtection="1">
      <alignment horizontal="center" vertical="center" wrapText="1"/>
    </xf>
    <xf numFmtId="179" fontId="3" fillId="0" borderId="16" xfId="0" applyNumberFormat="1" applyFont="1" applyFill="1" applyBorder="1" applyAlignment="1">
      <alignment horizontal="center" vertical="center"/>
    </xf>
    <xf numFmtId="179" fontId="3" fillId="0" borderId="16" xfId="37" applyNumberFormat="1" applyFont="1" applyFill="1" applyBorder="1" applyAlignment="1" applyProtection="1">
      <alignment horizontal="center" vertical="center"/>
    </xf>
    <xf numFmtId="0" fontId="3" fillId="0" borderId="16" xfId="38" applyNumberFormat="1" applyFont="1" applyFill="1" applyBorder="1" applyAlignment="1" applyProtection="1">
      <alignment horizontal="left" vertical="center"/>
    </xf>
    <xf numFmtId="179" fontId="3" fillId="0" borderId="16" xfId="37" applyNumberFormat="1" applyFont="1" applyFill="1" applyBorder="1" applyAlignment="1">
      <alignment horizontal="center" vertical="center"/>
    </xf>
    <xf numFmtId="0" fontId="3" fillId="0" borderId="16" xfId="105" applyFont="1" applyFill="1" applyBorder="1" applyAlignment="1" applyProtection="1">
      <alignment vertical="center"/>
    </xf>
    <xf numFmtId="179" fontId="3" fillId="0" borderId="16" xfId="38" applyNumberFormat="1" applyFont="1" applyFill="1" applyBorder="1" applyAlignment="1" applyProtection="1">
      <alignment horizontal="center" vertical="center"/>
    </xf>
    <xf numFmtId="179" fontId="3" fillId="0" borderId="16" xfId="38" applyNumberFormat="1" applyFont="1" applyFill="1" applyBorder="1" applyAlignment="1" applyProtection="1">
      <alignment horizontal="center" vertical="center" wrapText="1"/>
    </xf>
    <xf numFmtId="0" fontId="3" fillId="0" borderId="16" xfId="37" applyNumberFormat="1" applyFont="1" applyFill="1" applyBorder="1" applyAlignment="1" applyProtection="1">
      <alignment horizontal="center" vertical="center"/>
    </xf>
    <xf numFmtId="179" fontId="3" fillId="0" borderId="16" xfId="105" applyNumberFormat="1" applyFont="1" applyFill="1" applyBorder="1" applyAlignment="1" applyProtection="1">
      <alignment horizontal="center" vertical="center"/>
    </xf>
    <xf numFmtId="179" fontId="3" fillId="0" borderId="16" xfId="105" applyNumberFormat="1" applyFont="1" applyFill="1" applyBorder="1" applyAlignment="1">
      <alignment horizontal="center" vertical="center"/>
    </xf>
    <xf numFmtId="179" fontId="31" fillId="0" borderId="16" xfId="38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0" xfId="105" applyNumberFormat="1" applyFont="1" applyFill="1" applyBorder="1" applyAlignment="1" applyProtection="1">
      <alignment vertical="center"/>
    </xf>
    <xf numFmtId="0" fontId="3" fillId="0" borderId="10" xfId="105" applyFont="1" applyFill="1" applyBorder="1" applyAlignment="1" applyProtection="1">
      <alignment vertical="center"/>
    </xf>
    <xf numFmtId="0" fontId="3" fillId="0" borderId="11" xfId="37" applyNumberFormat="1" applyFont="1" applyFill="1" applyBorder="1" applyAlignment="1" applyProtection="1">
      <alignment horizontal="center" vertical="center"/>
    </xf>
    <xf numFmtId="0" fontId="3" fillId="0" borderId="12" xfId="37" applyNumberFormat="1" applyFont="1" applyFill="1" applyBorder="1" applyAlignment="1" applyProtection="1">
      <alignment horizontal="center" vertical="center"/>
    </xf>
    <xf numFmtId="0" fontId="3" fillId="0" borderId="17" xfId="37" applyNumberFormat="1" applyFont="1" applyFill="1" applyBorder="1" applyAlignment="1" applyProtection="1">
      <alignment horizontal="center" vertical="center"/>
    </xf>
    <xf numFmtId="0" fontId="3" fillId="0" borderId="15" xfId="37" applyNumberFormat="1" applyFont="1" applyFill="1" applyBorder="1" applyAlignment="1" applyProtection="1">
      <alignment horizontal="center" vertical="center"/>
    </xf>
    <xf numFmtId="177" fontId="4" fillId="0" borderId="0" xfId="37" applyNumberFormat="1" applyFont="1" applyFill="1" applyAlignment="1" applyProtection="1">
      <alignment horizontal="center" vertical="center"/>
    </xf>
    <xf numFmtId="176" fontId="3" fillId="0" borderId="11" xfId="37" applyNumberFormat="1" applyFont="1" applyFill="1" applyBorder="1" applyAlignment="1" applyProtection="1">
      <alignment horizontal="center" vertical="center"/>
    </xf>
    <xf numFmtId="176" fontId="3" fillId="0" borderId="12" xfId="37" applyNumberFormat="1" applyFont="1" applyFill="1" applyBorder="1" applyAlignment="1" applyProtection="1">
      <alignment horizontal="center" vertical="center"/>
    </xf>
    <xf numFmtId="176" fontId="3" fillId="0" borderId="17" xfId="37" applyNumberFormat="1" applyFont="1" applyFill="1" applyBorder="1" applyAlignment="1" applyProtection="1">
      <alignment horizontal="center" vertical="center"/>
    </xf>
    <xf numFmtId="176" fontId="3" fillId="0" borderId="15" xfId="37" applyNumberFormat="1" applyFont="1" applyFill="1" applyBorder="1" applyAlignment="1" applyProtection="1">
      <alignment horizontal="center" vertical="center"/>
    </xf>
    <xf numFmtId="0" fontId="3" fillId="0" borderId="14" xfId="37" applyNumberFormat="1" applyFont="1" applyFill="1" applyBorder="1" applyAlignment="1" applyProtection="1">
      <alignment horizontal="center" vertical="center"/>
    </xf>
    <xf numFmtId="0" fontId="3" fillId="0" borderId="13" xfId="37" applyNumberFormat="1" applyFont="1" applyFill="1" applyBorder="1" applyAlignment="1" applyProtection="1">
      <alignment horizontal="center" vertical="center"/>
    </xf>
  </cellXfs>
  <cellStyles count="11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6"/>
    <cellStyle name="20% - 着色 2" xfId="77"/>
    <cellStyle name="20% - 着色 3" xfId="78"/>
    <cellStyle name="20% - 着色 4" xfId="79"/>
    <cellStyle name="20% - 着色 5" xfId="80"/>
    <cellStyle name="20% - 着色 6" xfId="8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40% - 着色 1" xfId="82"/>
    <cellStyle name="40% - 着色 2" xfId="83"/>
    <cellStyle name="40% - 着色 3" xfId="84"/>
    <cellStyle name="40% - 着色 4" xfId="85"/>
    <cellStyle name="40% - 着色 5" xfId="86"/>
    <cellStyle name="40% - 着色 6" xfId="87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60% - 着色 1" xfId="88"/>
    <cellStyle name="60% - 着色 2" xfId="89"/>
    <cellStyle name="60% - 着色 3" xfId="90"/>
    <cellStyle name="60% - 着色 4" xfId="91"/>
    <cellStyle name="60% - 着色 5" xfId="92"/>
    <cellStyle name="60% - 着色 6" xfId="93"/>
    <cellStyle name="Comma [0]_laroux" xfId="19"/>
    <cellStyle name="Comma_laroux" xfId="20"/>
    <cellStyle name="Currency [0]_laroux" xfId="21"/>
    <cellStyle name="Currency_laroux" xfId="22"/>
    <cellStyle name="Normal_Certs Q2" xfId="23"/>
    <cellStyle name="标题" xfId="24" builtinId="15" customBuiltin="1"/>
    <cellStyle name="标题 1" xfId="25" builtinId="16" customBuiltin="1"/>
    <cellStyle name="标题 2" xfId="26" builtinId="17" customBuiltin="1"/>
    <cellStyle name="标题 3" xfId="27" builtinId="18" customBuiltin="1"/>
    <cellStyle name="标题 4" xfId="28" builtinId="19" customBuiltin="1"/>
    <cellStyle name="差" xfId="29" builtinId="27" customBuiltin="1"/>
    <cellStyle name="常规" xfId="0" builtinId="0"/>
    <cellStyle name="常规 10" xfId="30"/>
    <cellStyle name="常规 10 2" xfId="100"/>
    <cellStyle name="常规 2" xfId="31"/>
    <cellStyle name="常规 2 2" xfId="72"/>
    <cellStyle name="常规 2 3" xfId="106"/>
    <cellStyle name="常规 2 3 2" xfId="112"/>
    <cellStyle name="常规 3" xfId="32"/>
    <cellStyle name="常规 3 2" xfId="33"/>
    <cellStyle name="常规 3 2 2" xfId="102"/>
    <cellStyle name="常规 3 3" xfId="73"/>
    <cellStyle name="常规 3 4" xfId="101"/>
    <cellStyle name="常规 4" xfId="34"/>
    <cellStyle name="常规 4 2" xfId="103"/>
    <cellStyle name="常规 4 3" xfId="107"/>
    <cellStyle name="常规 4 3 2" xfId="111"/>
    <cellStyle name="常规 5" xfId="35"/>
    <cellStyle name="常规 6" xfId="74"/>
    <cellStyle name="常规 7" xfId="75"/>
    <cellStyle name="常规 8" xfId="108"/>
    <cellStyle name="常规 9" xfId="36"/>
    <cellStyle name="常规 9 2" xfId="104"/>
    <cellStyle name="常规_新报表页1" xfId="37"/>
    <cellStyle name="常规_新报表页1 3" xfId="105"/>
    <cellStyle name="常规_新报表页1_附件：2015年部门预算批复表" xfId="38"/>
    <cellStyle name="好" xfId="39" builtinId="26" customBuiltin="1"/>
    <cellStyle name="汇总" xfId="40" builtinId="25" customBuiltin="1"/>
    <cellStyle name="汇总 2" xfId="109"/>
    <cellStyle name="计算" xfId="41" builtinId="22" customBuiltin="1"/>
    <cellStyle name="计算 2" xfId="110"/>
    <cellStyle name="检查单元格" xfId="42" builtinId="23" customBuiltin="1"/>
    <cellStyle name="解释性文本" xfId="43" builtinId="53" customBuiltin="1"/>
    <cellStyle name="警告文本" xfId="44" builtinId="11" customBuiltin="1"/>
    <cellStyle name="链接单元格" xfId="45" builtinId="24" customBuiltin="1"/>
    <cellStyle name="霓付 [0]_ +Foil &amp; -FOIL &amp; PAPER" xfId="51"/>
    <cellStyle name="霓付_ +Foil &amp; -FOIL &amp; PAPER" xfId="52"/>
    <cellStyle name="烹拳 [0]_ +Foil &amp; -FOIL &amp; PAPER" xfId="53"/>
    <cellStyle name="烹拳_ +Foil &amp; -FOIL &amp; PAPER" xfId="54"/>
    <cellStyle name="普通_ 白土" xfId="55"/>
    <cellStyle name="千分位[0]_ 白土" xfId="56"/>
    <cellStyle name="千分位_ 白土" xfId="57"/>
    <cellStyle name="千位[0]_laroux" xfId="58"/>
    <cellStyle name="千位_laroux" xfId="59"/>
    <cellStyle name="钎霖_7.1" xfId="60"/>
    <cellStyle name="强调文字颜色 1" xfId="61" builtinId="29" customBuiltin="1"/>
    <cellStyle name="强调文字颜色 2" xfId="62" builtinId="33" customBuiltin="1"/>
    <cellStyle name="强调文字颜色 3" xfId="63" builtinId="37" customBuiltin="1"/>
    <cellStyle name="强调文字颜色 4" xfId="64" builtinId="41" customBuiltin="1"/>
    <cellStyle name="强调文字颜色 5" xfId="65" builtinId="45" customBuiltin="1"/>
    <cellStyle name="强调文字颜色 6" xfId="66" builtinId="49" customBuiltin="1"/>
    <cellStyle name="适中" xfId="67" builtinId="28" customBuiltin="1"/>
    <cellStyle name="输出" xfId="68" builtinId="21" customBuiltin="1"/>
    <cellStyle name="输入" xfId="69" builtinId="20" customBuiltin="1"/>
    <cellStyle name="输入 2" xfId="113"/>
    <cellStyle name="样式 1" xfId="70"/>
    <cellStyle name="着色 1" xfId="94"/>
    <cellStyle name="着色 2" xfId="95"/>
    <cellStyle name="着色 3" xfId="96"/>
    <cellStyle name="着色 4" xfId="97"/>
    <cellStyle name="着色 5" xfId="98"/>
    <cellStyle name="着色 6" xfId="99"/>
    <cellStyle name="注释" xfId="71" builtinId="10" customBuiltin="1"/>
    <cellStyle name="注释 2" xfId="114"/>
    <cellStyle name="콤마 [0]_BOILER-CO1" xfId="46"/>
    <cellStyle name="콤마_BOILER-CO1" xfId="47"/>
    <cellStyle name="통화 [0]_BOILER-CO1" xfId="48"/>
    <cellStyle name="통화_BOILER-CO1" xfId="49"/>
    <cellStyle name="표준_0N-HANDLING 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showGridLines="0" showZeros="0" tabSelected="1" workbookViewId="0">
      <selection activeCell="E55" sqref="E55"/>
    </sheetView>
  </sheetViews>
  <sheetFormatPr defaultRowHeight="11.25"/>
  <cols>
    <col min="1" max="1" width="45.83203125" customWidth="1"/>
    <col min="2" max="3" width="12.1640625" customWidth="1"/>
    <col min="4" max="4" width="12.1640625" style="38" customWidth="1"/>
    <col min="5" max="7" width="12.1640625" customWidth="1"/>
    <col min="8" max="8" width="56" customWidth="1"/>
    <col min="9" max="9" width="13.1640625" customWidth="1"/>
    <col min="10" max="10" width="13" customWidth="1"/>
    <col min="11" max="11" width="13" style="38" customWidth="1"/>
    <col min="12" max="14" width="13.33203125" customWidth="1"/>
  </cols>
  <sheetData>
    <row r="1" spans="1:14" ht="12" customHeight="1">
      <c r="A1" s="1" t="s">
        <v>13</v>
      </c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2"/>
    </row>
    <row r="2" spans="1:14" ht="31.5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3.25" customHeight="1">
      <c r="A3" s="4" t="s">
        <v>76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2" t="s">
        <v>1</v>
      </c>
    </row>
    <row r="4" spans="1:14" s="10" customFormat="1" ht="20.100000000000001" customHeight="1">
      <c r="A4" s="42" t="s">
        <v>4</v>
      </c>
      <c r="B4" s="43"/>
      <c r="C4" s="43"/>
      <c r="D4" s="44"/>
      <c r="E4" s="43"/>
      <c r="F4" s="43"/>
      <c r="G4" s="45"/>
      <c r="H4" s="42" t="s">
        <v>5</v>
      </c>
      <c r="I4" s="43"/>
      <c r="J4" s="43"/>
      <c r="K4" s="44"/>
      <c r="L4" s="43"/>
      <c r="M4" s="43"/>
      <c r="N4" s="45"/>
    </row>
    <row r="5" spans="1:14" s="10" customFormat="1" ht="20.100000000000001" customHeight="1">
      <c r="A5" s="51" t="s">
        <v>12</v>
      </c>
      <c r="B5" s="47" t="s">
        <v>19</v>
      </c>
      <c r="C5" s="48"/>
      <c r="D5" s="49"/>
      <c r="E5" s="48"/>
      <c r="F5" s="48"/>
      <c r="G5" s="50"/>
      <c r="H5" s="51" t="s">
        <v>12</v>
      </c>
      <c r="I5" s="47" t="s">
        <v>19</v>
      </c>
      <c r="J5" s="48"/>
      <c r="K5" s="49"/>
      <c r="L5" s="48"/>
      <c r="M5" s="48"/>
      <c r="N5" s="50"/>
    </row>
    <row r="6" spans="1:14" s="10" customFormat="1" ht="20.100000000000001" customHeight="1">
      <c r="A6" s="52"/>
      <c r="B6" s="6" t="s">
        <v>30</v>
      </c>
      <c r="C6" s="6" t="s">
        <v>31</v>
      </c>
      <c r="D6" s="34" t="s">
        <v>73</v>
      </c>
      <c r="E6" s="6" t="s">
        <v>32</v>
      </c>
      <c r="F6" s="6" t="s">
        <v>33</v>
      </c>
      <c r="G6" s="7" t="s">
        <v>34</v>
      </c>
      <c r="H6" s="52"/>
      <c r="I6" s="6" t="s">
        <v>30</v>
      </c>
      <c r="J6" s="6" t="s">
        <v>31</v>
      </c>
      <c r="K6" s="34" t="s">
        <v>73</v>
      </c>
      <c r="L6" s="6" t="s">
        <v>32</v>
      </c>
      <c r="M6" s="6" t="s">
        <v>33</v>
      </c>
      <c r="N6" s="7" t="s">
        <v>34</v>
      </c>
    </row>
    <row r="7" spans="1:14" s="11" customFormat="1" ht="20.100000000000001" customHeight="1">
      <c r="A7" s="8" t="s">
        <v>6</v>
      </c>
      <c r="B7" s="19">
        <f>+B8+B12+B13</f>
        <v>64901.83</v>
      </c>
      <c r="C7" s="19">
        <f t="shared" ref="C7:F7" si="0">+C8+C12+C13</f>
        <v>13302</v>
      </c>
      <c r="D7" s="19">
        <f t="shared" si="0"/>
        <v>837.06</v>
      </c>
      <c r="E7" s="19">
        <f t="shared" si="0"/>
        <v>36339.46</v>
      </c>
      <c r="F7" s="19">
        <f t="shared" si="0"/>
        <v>13850.81</v>
      </c>
      <c r="G7" s="19">
        <f>+G8+G12+G13</f>
        <v>572.5</v>
      </c>
      <c r="H7" s="12" t="s">
        <v>14</v>
      </c>
      <c r="I7" s="20">
        <f>SUM(J7:N7)</f>
        <v>5323.3099999999995</v>
      </c>
      <c r="J7" s="20">
        <v>2664.79</v>
      </c>
      <c r="K7" s="37">
        <v>636.05999999999995</v>
      </c>
      <c r="L7" s="20">
        <v>998.96</v>
      </c>
      <c r="M7" s="20">
        <v>617.98</v>
      </c>
      <c r="N7" s="18">
        <v>405.52</v>
      </c>
    </row>
    <row r="8" spans="1:14" s="11" customFormat="1" ht="20.100000000000001" customHeight="1">
      <c r="A8" s="8" t="s">
        <v>11</v>
      </c>
      <c r="B8" s="19">
        <f>SUM(B9:B11)</f>
        <v>6846.8799999999992</v>
      </c>
      <c r="C8" s="19">
        <f t="shared" ref="C8:F8" si="1">SUM(C9:C11)</f>
        <v>3484.2</v>
      </c>
      <c r="D8" s="19">
        <f t="shared" si="1"/>
        <v>787.06</v>
      </c>
      <c r="E8" s="19">
        <f t="shared" si="1"/>
        <v>1311.63</v>
      </c>
      <c r="F8" s="19">
        <f t="shared" si="1"/>
        <v>691.49</v>
      </c>
      <c r="G8" s="19">
        <f>SUM(G9:G11)</f>
        <v>572.5</v>
      </c>
      <c r="H8" s="12" t="s">
        <v>15</v>
      </c>
      <c r="I8" s="20">
        <f>SUM(J8:N8)</f>
        <v>626.16</v>
      </c>
      <c r="J8" s="20">
        <v>327.57</v>
      </c>
      <c r="K8" s="37">
        <v>71</v>
      </c>
      <c r="L8" s="20">
        <v>107.1</v>
      </c>
      <c r="M8" s="20">
        <v>73.510000000000005</v>
      </c>
      <c r="N8" s="18">
        <v>46.98</v>
      </c>
    </row>
    <row r="9" spans="1:14" s="11" customFormat="1" ht="20.100000000000001" customHeight="1">
      <c r="A9" s="9" t="s">
        <v>7</v>
      </c>
      <c r="B9" s="18">
        <f>SUM(C9:G9)</f>
        <v>6346.98</v>
      </c>
      <c r="C9" s="18">
        <v>3120.7</v>
      </c>
      <c r="D9" s="28">
        <v>787.06</v>
      </c>
      <c r="E9" s="18">
        <v>1195.23</v>
      </c>
      <c r="F9" s="18">
        <v>691.49</v>
      </c>
      <c r="G9" s="19">
        <v>552.5</v>
      </c>
      <c r="H9" s="12" t="s">
        <v>16</v>
      </c>
      <c r="I9" s="18">
        <f t="shared" ref="I9:N9" si="2">SUM(I10:I20)</f>
        <v>807.41000000000008</v>
      </c>
      <c r="J9" s="18">
        <f t="shared" si="2"/>
        <v>401.84000000000003</v>
      </c>
      <c r="K9" s="18">
        <f t="shared" si="2"/>
        <v>80</v>
      </c>
      <c r="L9" s="18">
        <f t="shared" si="2"/>
        <v>205.57</v>
      </c>
      <c r="M9" s="18">
        <f t="shared" si="2"/>
        <v>0</v>
      </c>
      <c r="N9" s="18">
        <f t="shared" si="2"/>
        <v>120</v>
      </c>
    </row>
    <row r="10" spans="1:14" s="11" customFormat="1" ht="21" customHeight="1">
      <c r="A10" s="9" t="s">
        <v>8</v>
      </c>
      <c r="B10" s="18">
        <f t="shared" ref="B10:B12" si="3">SUM(C10:G10)</f>
        <v>116.4</v>
      </c>
      <c r="C10" s="18"/>
      <c r="D10" s="28"/>
      <c r="E10" s="18">
        <v>116.4</v>
      </c>
      <c r="F10" s="18"/>
      <c r="G10" s="19"/>
      <c r="H10" s="22" t="s">
        <v>35</v>
      </c>
      <c r="I10" s="20">
        <f t="shared" ref="I10:I50" si="4">SUM(J10:N10)</f>
        <v>30</v>
      </c>
      <c r="J10" s="17">
        <v>30</v>
      </c>
      <c r="K10" s="32"/>
      <c r="L10" s="17"/>
      <c r="M10" s="17"/>
      <c r="N10" s="18"/>
    </row>
    <row r="11" spans="1:14" s="11" customFormat="1" ht="20.100000000000001" customHeight="1">
      <c r="A11" s="9" t="s">
        <v>9</v>
      </c>
      <c r="B11" s="18">
        <f t="shared" si="3"/>
        <v>383.5</v>
      </c>
      <c r="C11" s="18">
        <v>363.5</v>
      </c>
      <c r="D11" s="28"/>
      <c r="E11" s="18"/>
      <c r="F11" s="18"/>
      <c r="G11" s="19">
        <v>20</v>
      </c>
      <c r="H11" s="21" t="s">
        <v>36</v>
      </c>
      <c r="I11" s="20">
        <f t="shared" si="4"/>
        <v>60</v>
      </c>
      <c r="J11" s="17">
        <v>60</v>
      </c>
      <c r="K11" s="32"/>
      <c r="L11" s="17"/>
      <c r="M11" s="17"/>
      <c r="N11" s="18"/>
    </row>
    <row r="12" spans="1:14" s="11" customFormat="1" ht="20.100000000000001" customHeight="1">
      <c r="A12" s="9" t="s">
        <v>10</v>
      </c>
      <c r="B12" s="18">
        <f t="shared" si="3"/>
        <v>58054.950000000004</v>
      </c>
      <c r="C12" s="18">
        <v>9817.7999999999993</v>
      </c>
      <c r="D12" s="28">
        <v>50</v>
      </c>
      <c r="E12" s="18">
        <v>35027.83</v>
      </c>
      <c r="F12" s="18">
        <v>13159.32</v>
      </c>
      <c r="G12" s="19"/>
      <c r="H12" s="21" t="s">
        <v>37</v>
      </c>
      <c r="I12" s="20">
        <f t="shared" si="4"/>
        <v>23</v>
      </c>
      <c r="J12" s="17">
        <v>23</v>
      </c>
      <c r="K12" s="32"/>
      <c r="L12" s="17"/>
      <c r="M12" s="17"/>
      <c r="N12" s="18"/>
    </row>
    <row r="13" spans="1:14" s="11" customFormat="1" ht="20.100000000000001" customHeight="1">
      <c r="A13" s="8" t="s">
        <v>3</v>
      </c>
      <c r="B13" s="18">
        <f t="shared" ref="B13:B24" si="5">SUM(C13:G13)</f>
        <v>0</v>
      </c>
      <c r="C13" s="18"/>
      <c r="D13" s="28"/>
      <c r="E13" s="18"/>
      <c r="F13" s="18"/>
      <c r="G13" s="19"/>
      <c r="H13" s="21" t="s">
        <v>38</v>
      </c>
      <c r="I13" s="20">
        <f t="shared" si="4"/>
        <v>72</v>
      </c>
      <c r="J13" s="17">
        <v>72</v>
      </c>
      <c r="K13" s="32"/>
      <c r="L13" s="17"/>
      <c r="M13" s="17"/>
      <c r="N13" s="18"/>
    </row>
    <row r="14" spans="1:14" s="11" customFormat="1" ht="20.100000000000001" customHeight="1">
      <c r="A14" s="16" t="s">
        <v>20</v>
      </c>
      <c r="B14" s="18">
        <f t="shared" si="5"/>
        <v>0</v>
      </c>
      <c r="C14" s="24"/>
      <c r="D14" s="36"/>
      <c r="E14" s="24"/>
      <c r="F14" s="24"/>
      <c r="G14" s="19"/>
      <c r="H14" s="21" t="s">
        <v>39</v>
      </c>
      <c r="I14" s="20">
        <f t="shared" si="4"/>
        <v>40</v>
      </c>
      <c r="J14" s="17">
        <v>40</v>
      </c>
      <c r="K14" s="32"/>
      <c r="L14" s="17"/>
      <c r="M14" s="17"/>
      <c r="N14" s="18"/>
    </row>
    <row r="15" spans="1:14" s="11" customFormat="1" ht="20.100000000000001" customHeight="1">
      <c r="A15" s="14" t="s">
        <v>21</v>
      </c>
      <c r="B15" s="18">
        <f t="shared" si="5"/>
        <v>0</v>
      </c>
      <c r="C15" s="25"/>
      <c r="D15" s="35"/>
      <c r="E15" s="25"/>
      <c r="F15" s="25"/>
      <c r="G15" s="19"/>
      <c r="H15" s="21" t="s">
        <v>40</v>
      </c>
      <c r="I15" s="20">
        <f t="shared" si="4"/>
        <v>66.84</v>
      </c>
      <c r="J15" s="17">
        <v>66.84</v>
      </c>
      <c r="K15" s="32"/>
      <c r="L15" s="17"/>
      <c r="M15" s="17"/>
      <c r="N15" s="18"/>
    </row>
    <row r="16" spans="1:14" s="11" customFormat="1" ht="20.100000000000001" customHeight="1">
      <c r="A16" s="14" t="s">
        <v>22</v>
      </c>
      <c r="B16" s="18">
        <f t="shared" si="5"/>
        <v>0</v>
      </c>
      <c r="C16" s="25"/>
      <c r="D16" s="35"/>
      <c r="E16" s="25"/>
      <c r="F16" s="25"/>
      <c r="G16" s="19"/>
      <c r="H16" s="21" t="s">
        <v>41</v>
      </c>
      <c r="I16" s="20">
        <f t="shared" si="4"/>
        <v>110</v>
      </c>
      <c r="J16" s="17">
        <v>110</v>
      </c>
      <c r="K16" s="32"/>
      <c r="L16" s="17"/>
      <c r="M16" s="17"/>
      <c r="N16" s="18"/>
    </row>
    <row r="17" spans="1:14" s="39" customFormat="1" ht="20.100000000000001" customHeight="1">
      <c r="A17" s="40" t="s">
        <v>23</v>
      </c>
      <c r="B17" s="28"/>
      <c r="C17" s="35"/>
      <c r="D17" s="35"/>
      <c r="E17" s="35"/>
      <c r="F17" s="35"/>
      <c r="G17" s="27"/>
      <c r="H17" s="29" t="s">
        <v>74</v>
      </c>
      <c r="I17" s="20">
        <f t="shared" ref="I17" si="6">SUM(J17:N17)</f>
        <v>80</v>
      </c>
      <c r="J17" s="30"/>
      <c r="K17" s="30">
        <v>80</v>
      </c>
      <c r="L17" s="32"/>
      <c r="M17" s="32"/>
      <c r="N17" s="28"/>
    </row>
    <row r="18" spans="1:14" s="11" customFormat="1" ht="21" customHeight="1">
      <c r="A18" s="40" t="s">
        <v>24</v>
      </c>
      <c r="B18" s="18">
        <f t="shared" si="5"/>
        <v>0</v>
      </c>
      <c r="C18" s="25"/>
      <c r="D18" s="35"/>
      <c r="E18" s="25"/>
      <c r="F18" s="25"/>
      <c r="G18" s="19"/>
      <c r="H18" s="21" t="s">
        <v>47</v>
      </c>
      <c r="I18" s="20">
        <f t="shared" si="4"/>
        <v>30</v>
      </c>
      <c r="J18" s="26"/>
      <c r="K18" s="33"/>
      <c r="L18" s="26">
        <v>30</v>
      </c>
      <c r="M18" s="26"/>
      <c r="N18" s="18"/>
    </row>
    <row r="19" spans="1:14" s="11" customFormat="1" ht="20.100000000000001" customHeight="1">
      <c r="A19" s="40" t="s">
        <v>25</v>
      </c>
      <c r="B19" s="18">
        <f t="shared" si="5"/>
        <v>0</v>
      </c>
      <c r="C19" s="25"/>
      <c r="D19" s="35"/>
      <c r="E19" s="25"/>
      <c r="F19" s="25"/>
      <c r="G19" s="19"/>
      <c r="H19" s="21" t="s">
        <v>42</v>
      </c>
      <c r="I19" s="20">
        <f t="shared" si="4"/>
        <v>175.57</v>
      </c>
      <c r="J19" s="17"/>
      <c r="K19" s="32"/>
      <c r="L19" s="17">
        <v>175.57</v>
      </c>
      <c r="M19" s="17"/>
      <c r="N19" s="18"/>
    </row>
    <row r="20" spans="1:14" s="11" customFormat="1" ht="20.100000000000001" customHeight="1">
      <c r="A20" s="40" t="s">
        <v>26</v>
      </c>
      <c r="B20" s="18">
        <f t="shared" si="5"/>
        <v>0</v>
      </c>
      <c r="C20" s="25"/>
      <c r="D20" s="35"/>
      <c r="E20" s="25"/>
      <c r="F20" s="25"/>
      <c r="G20" s="19"/>
      <c r="H20" s="21" t="s">
        <v>43</v>
      </c>
      <c r="I20" s="20">
        <f t="shared" si="4"/>
        <v>120</v>
      </c>
      <c r="J20" s="23"/>
      <c r="K20" s="30"/>
      <c r="L20" s="23"/>
      <c r="M20" s="23"/>
      <c r="N20" s="18">
        <v>120</v>
      </c>
    </row>
    <row r="21" spans="1:14" s="11" customFormat="1" ht="20.100000000000001" customHeight="1">
      <c r="A21" s="41" t="s">
        <v>27</v>
      </c>
      <c r="B21" s="18">
        <f t="shared" si="5"/>
        <v>0</v>
      </c>
      <c r="C21" s="25"/>
      <c r="D21" s="35"/>
      <c r="E21" s="25"/>
      <c r="F21" s="25"/>
      <c r="G21" s="19"/>
      <c r="H21" s="13" t="s">
        <v>17</v>
      </c>
      <c r="I21" s="18">
        <f t="shared" ref="I21:N21" si="7">SUM(I22:I50)</f>
        <v>58144.950000000004</v>
      </c>
      <c r="J21" s="18">
        <f t="shared" si="7"/>
        <v>9907.7999999999993</v>
      </c>
      <c r="K21" s="18">
        <f t="shared" si="7"/>
        <v>50</v>
      </c>
      <c r="L21" s="18">
        <f t="shared" si="7"/>
        <v>35027.83</v>
      </c>
      <c r="M21" s="18">
        <f t="shared" si="7"/>
        <v>13159.32</v>
      </c>
      <c r="N21" s="18">
        <f t="shared" si="7"/>
        <v>0</v>
      </c>
    </row>
    <row r="22" spans="1:14" s="11" customFormat="1" ht="20.100000000000001" customHeight="1">
      <c r="A22" s="40" t="s">
        <v>28</v>
      </c>
      <c r="B22" s="18">
        <f t="shared" si="5"/>
        <v>0</v>
      </c>
      <c r="C22" s="25"/>
      <c r="D22" s="35"/>
      <c r="E22" s="25"/>
      <c r="F22" s="25"/>
      <c r="G22" s="19"/>
      <c r="H22" s="21" t="s">
        <v>44</v>
      </c>
      <c r="I22" s="20">
        <f t="shared" si="4"/>
        <v>20</v>
      </c>
      <c r="J22" s="17">
        <v>20</v>
      </c>
      <c r="K22" s="32"/>
      <c r="L22" s="17"/>
      <c r="M22" s="17"/>
      <c r="N22" s="18"/>
    </row>
    <row r="23" spans="1:14" s="11" customFormat="1" ht="20.100000000000001" customHeight="1">
      <c r="A23" s="41" t="s">
        <v>29</v>
      </c>
      <c r="B23" s="18">
        <f t="shared" si="5"/>
        <v>0</v>
      </c>
      <c r="C23" s="25"/>
      <c r="D23" s="35"/>
      <c r="E23" s="25"/>
      <c r="F23" s="25"/>
      <c r="G23" s="19"/>
      <c r="H23" s="21" t="s">
        <v>45</v>
      </c>
      <c r="I23" s="20">
        <f t="shared" si="4"/>
        <v>70</v>
      </c>
      <c r="J23" s="17">
        <v>70</v>
      </c>
      <c r="K23" s="32"/>
      <c r="L23" s="17"/>
      <c r="M23" s="17"/>
      <c r="N23" s="23"/>
    </row>
    <row r="24" spans="1:14" s="11" customFormat="1" ht="20.100000000000001" customHeight="1">
      <c r="A24" s="15"/>
      <c r="B24" s="18">
        <f t="shared" si="5"/>
        <v>0</v>
      </c>
      <c r="C24" s="25"/>
      <c r="D24" s="35"/>
      <c r="E24" s="25"/>
      <c r="F24" s="25"/>
      <c r="G24" s="19"/>
      <c r="H24" s="21" t="s">
        <v>48</v>
      </c>
      <c r="I24" s="20">
        <f t="shared" si="4"/>
        <v>300</v>
      </c>
      <c r="J24" s="17">
        <v>300</v>
      </c>
      <c r="K24" s="32"/>
      <c r="L24" s="17"/>
      <c r="M24" s="17"/>
      <c r="N24" s="23"/>
    </row>
    <row r="25" spans="1:14" s="11" customFormat="1" ht="20.100000000000001" customHeight="1">
      <c r="A25" s="15"/>
      <c r="B25" s="18"/>
      <c r="C25" s="25"/>
      <c r="D25" s="35"/>
      <c r="E25" s="25"/>
      <c r="F25" s="25"/>
      <c r="G25" s="19"/>
      <c r="H25" s="21" t="s">
        <v>49</v>
      </c>
      <c r="I25" s="20">
        <f t="shared" si="4"/>
        <v>3500</v>
      </c>
      <c r="J25" s="17">
        <v>3500</v>
      </c>
      <c r="K25" s="32"/>
      <c r="L25" s="17"/>
      <c r="M25" s="17"/>
      <c r="N25" s="23"/>
    </row>
    <row r="26" spans="1:14" s="11" customFormat="1" ht="20.100000000000001" customHeight="1">
      <c r="A26" s="15"/>
      <c r="B26" s="18"/>
      <c r="C26" s="25"/>
      <c r="D26" s="35"/>
      <c r="E26" s="25"/>
      <c r="F26" s="25"/>
      <c r="G26" s="19"/>
      <c r="H26" s="21" t="s">
        <v>50</v>
      </c>
      <c r="I26" s="20">
        <f t="shared" si="4"/>
        <v>1200</v>
      </c>
      <c r="J26" s="17">
        <v>1200</v>
      </c>
      <c r="K26" s="32"/>
      <c r="L26" s="17"/>
      <c r="M26" s="17"/>
      <c r="N26" s="23"/>
    </row>
    <row r="27" spans="1:14" s="11" customFormat="1" ht="20.100000000000001" customHeight="1">
      <c r="A27" s="15"/>
      <c r="B27" s="18"/>
      <c r="C27" s="25"/>
      <c r="D27" s="35"/>
      <c r="E27" s="25"/>
      <c r="F27" s="25"/>
      <c r="G27" s="19"/>
      <c r="H27" s="21" t="s">
        <v>51</v>
      </c>
      <c r="I27" s="20">
        <f t="shared" si="4"/>
        <v>500</v>
      </c>
      <c r="J27" s="17">
        <v>500</v>
      </c>
      <c r="K27" s="32"/>
      <c r="L27" s="17"/>
      <c r="M27" s="17"/>
      <c r="N27" s="23"/>
    </row>
    <row r="28" spans="1:14" s="11" customFormat="1" ht="20.100000000000001" customHeight="1">
      <c r="A28" s="15"/>
      <c r="B28" s="18"/>
      <c r="C28" s="25"/>
      <c r="D28" s="35"/>
      <c r="E28" s="25"/>
      <c r="F28" s="25"/>
      <c r="G28" s="19"/>
      <c r="H28" s="21" t="s">
        <v>52</v>
      </c>
      <c r="I28" s="20">
        <f t="shared" si="4"/>
        <v>1000</v>
      </c>
      <c r="J28" s="17">
        <v>1000</v>
      </c>
      <c r="K28" s="32"/>
      <c r="L28" s="17"/>
      <c r="M28" s="17"/>
      <c r="N28" s="23"/>
    </row>
    <row r="29" spans="1:14" s="11" customFormat="1" ht="20.100000000000001" customHeight="1">
      <c r="A29" s="15"/>
      <c r="B29" s="18"/>
      <c r="C29" s="25"/>
      <c r="D29" s="35"/>
      <c r="E29" s="25"/>
      <c r="F29" s="25"/>
      <c r="G29" s="19"/>
      <c r="H29" s="21" t="s">
        <v>53</v>
      </c>
      <c r="I29" s="20">
        <f t="shared" si="4"/>
        <v>800</v>
      </c>
      <c r="J29" s="17">
        <v>800</v>
      </c>
      <c r="K29" s="32"/>
      <c r="L29" s="17"/>
      <c r="M29" s="17"/>
      <c r="N29" s="23"/>
    </row>
    <row r="30" spans="1:14" s="11" customFormat="1" ht="20.100000000000001" customHeight="1">
      <c r="A30" s="15"/>
      <c r="B30" s="18"/>
      <c r="C30" s="25"/>
      <c r="D30" s="35"/>
      <c r="E30" s="25"/>
      <c r="F30" s="25"/>
      <c r="G30" s="19"/>
      <c r="H30" s="21" t="s">
        <v>54</v>
      </c>
      <c r="I30" s="20">
        <f t="shared" si="4"/>
        <v>600</v>
      </c>
      <c r="J30" s="17">
        <v>600</v>
      </c>
      <c r="K30" s="32"/>
      <c r="L30" s="17"/>
      <c r="M30" s="17"/>
      <c r="N30" s="23"/>
    </row>
    <row r="31" spans="1:14" s="11" customFormat="1" ht="20.100000000000001" customHeight="1">
      <c r="A31" s="15"/>
      <c r="B31" s="18"/>
      <c r="C31" s="25"/>
      <c r="D31" s="35"/>
      <c r="E31" s="25"/>
      <c r="F31" s="25"/>
      <c r="G31" s="19"/>
      <c r="H31" s="21" t="s">
        <v>55</v>
      </c>
      <c r="I31" s="20">
        <f t="shared" si="4"/>
        <v>1000</v>
      </c>
      <c r="J31" s="17">
        <v>1000</v>
      </c>
      <c r="K31" s="32"/>
      <c r="L31" s="17"/>
      <c r="M31" s="17"/>
      <c r="N31" s="23"/>
    </row>
    <row r="32" spans="1:14" s="11" customFormat="1" ht="20.100000000000001" customHeight="1">
      <c r="A32" s="15"/>
      <c r="B32" s="18"/>
      <c r="C32" s="25"/>
      <c r="D32" s="35"/>
      <c r="E32" s="25"/>
      <c r="F32" s="25"/>
      <c r="G32" s="19"/>
      <c r="H32" s="21" t="s">
        <v>56</v>
      </c>
      <c r="I32" s="20">
        <f t="shared" si="4"/>
        <v>475</v>
      </c>
      <c r="J32" s="17">
        <v>475</v>
      </c>
      <c r="K32" s="32"/>
      <c r="L32" s="17"/>
      <c r="M32" s="17"/>
      <c r="N32" s="23"/>
    </row>
    <row r="33" spans="1:14" s="11" customFormat="1" ht="20.100000000000001" customHeight="1">
      <c r="A33" s="15"/>
      <c r="B33" s="18"/>
      <c r="C33" s="25"/>
      <c r="D33" s="35"/>
      <c r="E33" s="25"/>
      <c r="F33" s="25"/>
      <c r="G33" s="19"/>
      <c r="H33" s="21" t="s">
        <v>57</v>
      </c>
      <c r="I33" s="20">
        <f t="shared" si="4"/>
        <v>442.8</v>
      </c>
      <c r="J33" s="17">
        <v>442.8</v>
      </c>
      <c r="K33" s="32"/>
      <c r="L33" s="17"/>
      <c r="M33" s="17"/>
      <c r="N33" s="23"/>
    </row>
    <row r="34" spans="1:14" s="39" customFormat="1" ht="20.100000000000001" customHeight="1">
      <c r="A34" s="31"/>
      <c r="B34" s="28"/>
      <c r="C34" s="35"/>
      <c r="D34" s="35"/>
      <c r="E34" s="35"/>
      <c r="F34" s="35"/>
      <c r="G34" s="27"/>
      <c r="H34" s="29" t="s">
        <v>75</v>
      </c>
      <c r="I34" s="20">
        <f t="shared" si="4"/>
        <v>50</v>
      </c>
      <c r="J34" s="32"/>
      <c r="K34" s="32">
        <v>50</v>
      </c>
      <c r="L34" s="32"/>
      <c r="M34" s="32"/>
      <c r="N34" s="30"/>
    </row>
    <row r="35" spans="1:14" s="11" customFormat="1" ht="20.100000000000001" customHeight="1">
      <c r="A35" s="15"/>
      <c r="B35" s="18"/>
      <c r="C35" s="25"/>
      <c r="D35" s="35"/>
      <c r="E35" s="25"/>
      <c r="F35" s="25"/>
      <c r="G35" s="19"/>
      <c r="H35" s="21" t="s">
        <v>72</v>
      </c>
      <c r="I35" s="20">
        <f t="shared" si="4"/>
        <v>2000</v>
      </c>
      <c r="J35" s="17"/>
      <c r="K35" s="32"/>
      <c r="L35" s="17">
        <v>2000</v>
      </c>
      <c r="M35" s="17"/>
      <c r="N35" s="23"/>
    </row>
    <row r="36" spans="1:14" s="11" customFormat="1" ht="20.100000000000001" customHeight="1">
      <c r="A36" s="15"/>
      <c r="B36" s="18"/>
      <c r="C36" s="25"/>
      <c r="D36" s="35"/>
      <c r="E36" s="25"/>
      <c r="F36" s="25"/>
      <c r="G36" s="19"/>
      <c r="H36" s="21" t="s">
        <v>58</v>
      </c>
      <c r="I36" s="20">
        <f t="shared" si="4"/>
        <v>17307</v>
      </c>
      <c r="J36" s="17"/>
      <c r="K36" s="32"/>
      <c r="L36" s="17">
        <v>17307</v>
      </c>
      <c r="M36" s="17"/>
      <c r="N36" s="23"/>
    </row>
    <row r="37" spans="1:14" s="11" customFormat="1" ht="20.100000000000001" customHeight="1">
      <c r="A37" s="15"/>
      <c r="B37" s="18"/>
      <c r="C37" s="25"/>
      <c r="D37" s="35"/>
      <c r="E37" s="25"/>
      <c r="F37" s="25"/>
      <c r="G37" s="19"/>
      <c r="H37" s="21" t="s">
        <v>59</v>
      </c>
      <c r="I37" s="20">
        <f t="shared" si="4"/>
        <v>996.15</v>
      </c>
      <c r="J37" s="17"/>
      <c r="K37" s="32"/>
      <c r="L37" s="17">
        <v>996.15</v>
      </c>
      <c r="M37" s="17"/>
      <c r="N37" s="23"/>
    </row>
    <row r="38" spans="1:14" s="11" customFormat="1" ht="20.100000000000001" customHeight="1">
      <c r="A38" s="15"/>
      <c r="B38" s="18"/>
      <c r="C38" s="25"/>
      <c r="D38" s="35"/>
      <c r="E38" s="25"/>
      <c r="F38" s="25"/>
      <c r="G38" s="19"/>
      <c r="H38" s="21" t="s">
        <v>60</v>
      </c>
      <c r="I38" s="20">
        <f t="shared" si="4"/>
        <v>1640</v>
      </c>
      <c r="J38" s="17"/>
      <c r="K38" s="32"/>
      <c r="L38" s="17">
        <v>1640</v>
      </c>
      <c r="M38" s="17"/>
      <c r="N38" s="23"/>
    </row>
    <row r="39" spans="1:14" s="11" customFormat="1" ht="20.100000000000001" customHeight="1">
      <c r="A39" s="15"/>
      <c r="B39" s="18"/>
      <c r="C39" s="25"/>
      <c r="D39" s="35"/>
      <c r="E39" s="25"/>
      <c r="F39" s="25"/>
      <c r="G39" s="19"/>
      <c r="H39" s="21" t="s">
        <v>61</v>
      </c>
      <c r="I39" s="20">
        <f t="shared" si="4"/>
        <v>208.88</v>
      </c>
      <c r="J39" s="17"/>
      <c r="K39" s="32"/>
      <c r="L39" s="17">
        <v>208.88</v>
      </c>
      <c r="M39" s="17"/>
      <c r="N39" s="23"/>
    </row>
    <row r="40" spans="1:14" s="11" customFormat="1" ht="20.100000000000001" customHeight="1">
      <c r="A40" s="15"/>
      <c r="B40" s="18"/>
      <c r="C40" s="25"/>
      <c r="D40" s="35"/>
      <c r="E40" s="25"/>
      <c r="F40" s="25"/>
      <c r="G40" s="19"/>
      <c r="H40" s="21" t="s">
        <v>46</v>
      </c>
      <c r="I40" s="20">
        <f t="shared" si="4"/>
        <v>10000</v>
      </c>
      <c r="J40" s="17"/>
      <c r="K40" s="32"/>
      <c r="L40" s="17">
        <v>10000</v>
      </c>
      <c r="M40" s="17"/>
      <c r="N40" s="23"/>
    </row>
    <row r="41" spans="1:14" s="11" customFormat="1" ht="20.100000000000001" customHeight="1">
      <c r="A41" s="15"/>
      <c r="B41" s="18"/>
      <c r="C41" s="25"/>
      <c r="D41" s="35"/>
      <c r="E41" s="25"/>
      <c r="F41" s="25"/>
      <c r="G41" s="19"/>
      <c r="H41" s="21" t="s">
        <v>62</v>
      </c>
      <c r="I41" s="20">
        <f t="shared" si="4"/>
        <v>96</v>
      </c>
      <c r="J41" s="17"/>
      <c r="K41" s="32"/>
      <c r="L41" s="17">
        <v>96</v>
      </c>
      <c r="M41" s="17"/>
      <c r="N41" s="23"/>
    </row>
    <row r="42" spans="1:14" s="11" customFormat="1" ht="20.100000000000001" customHeight="1">
      <c r="A42" s="15"/>
      <c r="B42" s="18"/>
      <c r="C42" s="25"/>
      <c r="D42" s="35"/>
      <c r="E42" s="25"/>
      <c r="F42" s="25"/>
      <c r="G42" s="19"/>
      <c r="H42" s="21" t="s">
        <v>63</v>
      </c>
      <c r="I42" s="20">
        <f t="shared" si="4"/>
        <v>400</v>
      </c>
      <c r="J42" s="17"/>
      <c r="K42" s="32"/>
      <c r="L42" s="17">
        <v>400</v>
      </c>
      <c r="M42" s="17"/>
      <c r="N42" s="23"/>
    </row>
    <row r="43" spans="1:14" s="11" customFormat="1" ht="20.100000000000001" customHeight="1">
      <c r="A43" s="15"/>
      <c r="B43" s="18"/>
      <c r="C43" s="25"/>
      <c r="D43" s="35"/>
      <c r="E43" s="25"/>
      <c r="F43" s="25"/>
      <c r="G43" s="19"/>
      <c r="H43" s="21" t="s">
        <v>64</v>
      </c>
      <c r="I43" s="20">
        <f t="shared" si="4"/>
        <v>79.8</v>
      </c>
      <c r="J43" s="17"/>
      <c r="K43" s="32"/>
      <c r="L43" s="17">
        <v>79.8</v>
      </c>
      <c r="M43" s="17"/>
      <c r="N43" s="23"/>
    </row>
    <row r="44" spans="1:14" s="11" customFormat="1" ht="20.100000000000001" customHeight="1">
      <c r="A44" s="15"/>
      <c r="B44" s="18"/>
      <c r="C44" s="25"/>
      <c r="D44" s="35"/>
      <c r="E44" s="25"/>
      <c r="F44" s="25"/>
      <c r="G44" s="19"/>
      <c r="H44" s="21" t="s">
        <v>65</v>
      </c>
      <c r="I44" s="20">
        <f t="shared" si="4"/>
        <v>2300</v>
      </c>
      <c r="J44" s="17"/>
      <c r="K44" s="32"/>
      <c r="L44" s="17">
        <v>2300</v>
      </c>
      <c r="M44" s="17"/>
      <c r="N44" s="23"/>
    </row>
    <row r="45" spans="1:14" s="11" customFormat="1" ht="20.100000000000001" customHeight="1">
      <c r="A45" s="15"/>
      <c r="B45" s="18"/>
      <c r="C45" s="25"/>
      <c r="D45" s="35"/>
      <c r="E45" s="25"/>
      <c r="F45" s="25"/>
      <c r="G45" s="19"/>
      <c r="H45" s="21" t="s">
        <v>67</v>
      </c>
      <c r="I45" s="20">
        <f t="shared" si="4"/>
        <v>15</v>
      </c>
      <c r="J45" s="17"/>
      <c r="K45" s="32"/>
      <c r="L45" s="17"/>
      <c r="M45" s="17">
        <v>15</v>
      </c>
      <c r="N45" s="23"/>
    </row>
    <row r="46" spans="1:14" s="11" customFormat="1" ht="20.100000000000001" customHeight="1">
      <c r="A46" s="15"/>
      <c r="B46" s="18"/>
      <c r="C46" s="25"/>
      <c r="D46" s="35"/>
      <c r="E46" s="25"/>
      <c r="F46" s="25"/>
      <c r="G46" s="19"/>
      <c r="H46" s="21" t="s">
        <v>66</v>
      </c>
      <c r="I46" s="20">
        <f t="shared" si="4"/>
        <v>770</v>
      </c>
      <c r="J46" s="17"/>
      <c r="K46" s="32"/>
      <c r="L46" s="17"/>
      <c r="M46" s="17">
        <v>770</v>
      </c>
      <c r="N46" s="23"/>
    </row>
    <row r="47" spans="1:14" s="11" customFormat="1" ht="20.100000000000001" customHeight="1">
      <c r="A47" s="15"/>
      <c r="B47" s="18"/>
      <c r="C47" s="25"/>
      <c r="D47" s="35"/>
      <c r="E47" s="25"/>
      <c r="F47" s="25"/>
      <c r="G47" s="19"/>
      <c r="H47" s="21" t="s">
        <v>68</v>
      </c>
      <c r="I47" s="20">
        <f t="shared" si="4"/>
        <v>1333.6</v>
      </c>
      <c r="J47" s="17"/>
      <c r="K47" s="32"/>
      <c r="L47" s="17"/>
      <c r="M47" s="17">
        <v>1333.6</v>
      </c>
      <c r="N47" s="23"/>
    </row>
    <row r="48" spans="1:14" s="11" customFormat="1" ht="20.100000000000001" customHeight="1">
      <c r="A48" s="15"/>
      <c r="B48" s="18"/>
      <c r="C48" s="25"/>
      <c r="D48" s="35"/>
      <c r="E48" s="25"/>
      <c r="F48" s="25"/>
      <c r="G48" s="19"/>
      <c r="H48" s="21" t="s">
        <v>69</v>
      </c>
      <c r="I48" s="20">
        <f t="shared" si="4"/>
        <v>7714.51</v>
      </c>
      <c r="J48" s="17"/>
      <c r="K48" s="32"/>
      <c r="L48" s="17"/>
      <c r="M48" s="17">
        <v>7714.51</v>
      </c>
      <c r="N48" s="23"/>
    </row>
    <row r="49" spans="1:14" s="11" customFormat="1" ht="20.100000000000001" customHeight="1">
      <c r="A49" s="15"/>
      <c r="B49" s="18"/>
      <c r="C49" s="25"/>
      <c r="D49" s="35"/>
      <c r="E49" s="25"/>
      <c r="F49" s="25"/>
      <c r="G49" s="19"/>
      <c r="H49" s="21" t="s">
        <v>70</v>
      </c>
      <c r="I49" s="20">
        <f t="shared" si="4"/>
        <v>30</v>
      </c>
      <c r="J49" s="17"/>
      <c r="K49" s="32"/>
      <c r="L49" s="17"/>
      <c r="M49" s="17">
        <v>30</v>
      </c>
      <c r="N49" s="23"/>
    </row>
    <row r="50" spans="1:14" s="11" customFormat="1" ht="20.100000000000001" customHeight="1">
      <c r="A50" s="15"/>
      <c r="B50" s="18"/>
      <c r="C50" s="25"/>
      <c r="D50" s="35"/>
      <c r="E50" s="25"/>
      <c r="F50" s="25"/>
      <c r="G50" s="19"/>
      <c r="H50" s="21" t="s">
        <v>71</v>
      </c>
      <c r="I50" s="20">
        <f t="shared" si="4"/>
        <v>3296.21</v>
      </c>
      <c r="J50" s="17"/>
      <c r="K50" s="32"/>
      <c r="L50" s="17"/>
      <c r="M50" s="17">
        <v>3296.21</v>
      </c>
      <c r="N50" s="23"/>
    </row>
    <row r="51" spans="1:14" s="11" customFormat="1" ht="20.100000000000001" customHeight="1">
      <c r="A51" s="6" t="s">
        <v>2</v>
      </c>
      <c r="B51" s="19">
        <f t="shared" ref="B51:G51" si="8">+B7+B15+B16+B18+B19+B20+B21+B22+B23+B24</f>
        <v>64901.83</v>
      </c>
      <c r="C51" s="19">
        <f t="shared" si="8"/>
        <v>13302</v>
      </c>
      <c r="D51" s="19">
        <f t="shared" si="8"/>
        <v>837.06</v>
      </c>
      <c r="E51" s="19">
        <f t="shared" si="8"/>
        <v>36339.46</v>
      </c>
      <c r="F51" s="19">
        <f t="shared" si="8"/>
        <v>13850.81</v>
      </c>
      <c r="G51" s="19">
        <f t="shared" si="8"/>
        <v>572.5</v>
      </c>
      <c r="H51" s="6" t="s">
        <v>0</v>
      </c>
      <c r="I51" s="18">
        <f t="shared" ref="I51:N51" si="9">+I7+I8+I9+I21</f>
        <v>64901.83</v>
      </c>
      <c r="J51" s="18">
        <f t="shared" si="9"/>
        <v>13302</v>
      </c>
      <c r="K51" s="18">
        <f t="shared" si="9"/>
        <v>837.06</v>
      </c>
      <c r="L51" s="18">
        <f t="shared" si="9"/>
        <v>36339.46</v>
      </c>
      <c r="M51" s="18">
        <f t="shared" si="9"/>
        <v>13850.81</v>
      </c>
      <c r="N51" s="18">
        <f t="shared" si="9"/>
        <v>572.5</v>
      </c>
    </row>
  </sheetData>
  <sheetProtection formatCells="0" formatColumns="0" formatRows="0"/>
  <mergeCells count="7">
    <mergeCell ref="A4:G4"/>
    <mergeCell ref="H4:N4"/>
    <mergeCell ref="A2:N2"/>
    <mergeCell ref="B5:G5"/>
    <mergeCell ref="I5:N5"/>
    <mergeCell ref="A5:A6"/>
    <mergeCell ref="H5:H6"/>
  </mergeCells>
  <phoneticPr fontId="0" type="noConversion"/>
  <printOptions horizontalCentered="1"/>
  <pageMargins left="0.39370078740157483" right="0.39370078740157483" top="0.78740157480314965" bottom="0.98425196850393704" header="0.51181102362204722" footer="0.51181102362204722"/>
  <pageSetup paperSize="9" scale="67" fitToHeight="2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2019年区住房和城乡建设局部门收支总表</vt:lpstr>
      <vt:lpstr>'2019年区住房和城乡建设局部门收支总表'!Print_Titles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2019-02-19T06:34:44Z</cp:lastPrinted>
  <dcterms:created xsi:type="dcterms:W3CDTF">2014-02-24T07:24:12Z</dcterms:created>
  <dcterms:modified xsi:type="dcterms:W3CDTF">2019-01-16T07:30:47Z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